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Price Estimate" r:id="rId3" sheetId="1"/>
  </sheets>
</workbook>
</file>

<file path=xl/sharedStrings.xml><?xml version="1.0" encoding="utf-8"?>
<sst xmlns="http://schemas.openxmlformats.org/spreadsheetml/2006/main" count="610" uniqueCount="137">
  <si>
    <t>Price Estimate</t>
  </si>
  <si>
    <t>Madhuri Manatara</t>
  </si>
  <si>
    <t>CONNECTIVITY IT SOLUTIONS PVT LTD</t>
  </si>
  <si>
    <t>#608 ECO STAR,707 VISHWESHWAR NAGAR OFF AAREY ROAD</t>
  </si>
  <si>
    <t>MUMBAI, MH-400063</t>
  </si>
  <si>
    <t>INDIA</t>
  </si>
  <si>
    <t>Ph no:+91 +91 7406888060</t>
  </si>
  <si>
    <t/>
  </si>
  <si>
    <t>Price Estimate for planning and information purposes only and is not a binding offer from Cisco.</t>
  </si>
  <si>
    <r>
      <rPr>
        <b val="true"/>
        <color indexed="8"/>
        <sz val="9.0"/>
        <rFont val="Calibri"/>
      </rPr>
      <t>Date:</t>
    </r>
    <r>
      <rPr>
        <color indexed="8"/>
        <sz val="9.0"/>
        <rFont val="Calibri"/>
      </rPr>
      <t xml:space="preserve"> 27-Jun-2022</t>
    </r>
  </si>
  <si>
    <t>All prices are shown in INR</t>
  </si>
  <si>
    <t>Line Number</t>
  </si>
  <si>
    <t>Part Number</t>
  </si>
  <si>
    <t>Smart Account Mandatory</t>
  </si>
  <si>
    <t>Description</t>
  </si>
  <si>
    <t>Service Duration (Months)</t>
  </si>
  <si>
    <t>Estimated Lead Time (Days)</t>
  </si>
  <si>
    <t>Unit List Price</t>
  </si>
  <si>
    <t>Pricing Term</t>
  </si>
  <si>
    <t>Qty</t>
  </si>
  <si>
    <t>Unit Net Price</t>
  </si>
  <si>
    <t>Disc(%)</t>
  </si>
  <si>
    <t>Extended Net Price</t>
  </si>
  <si>
    <t>Extended Net Price - FTWZ Freight Amount</t>
  </si>
  <si>
    <t>Extended Net Price - SLC Duty Amount</t>
  </si>
  <si>
    <t>Extended Net Price - SLC Freight Amount</t>
  </si>
  <si>
    <t>Group Name: Himmatnagar</t>
  </si>
  <si>
    <t>Subtotal=</t>
  </si>
  <si>
    <t>1.0</t>
  </si>
  <si>
    <t>MX68-HW</t>
  </si>
  <si>
    <t>-</t>
  </si>
  <si>
    <t>Meraki MX68 Router/Security Appliance</t>
  </si>
  <si>
    <t>---</t>
  </si>
  <si>
    <t>2.0</t>
  </si>
  <si>
    <t>MA-PWR-CORD-IN</t>
  </si>
  <si>
    <t>Meraki AC Power Cord for MX and MS (India Plug)</t>
  </si>
  <si>
    <t>3.0</t>
  </si>
  <si>
    <t>LIC-MX68-SEC-5YR</t>
  </si>
  <si>
    <t>Meraki MX68 Advanced Security License and Support, 5YR</t>
  </si>
  <si>
    <t>N/A</t>
  </si>
  <si>
    <t>4.0</t>
  </si>
  <si>
    <t>MS350-24P-HW</t>
  </si>
  <si>
    <t>Meraki MS350-24P L3 Stck Cld-Mngd 24x GigE 370W PoE Switch</t>
  </si>
  <si>
    <t>5.0</t>
  </si>
  <si>
    <t>6.0</t>
  </si>
  <si>
    <t>LIC-MS350-24P-5YR</t>
  </si>
  <si>
    <t>Meraki MS350-24P Enterprise License and Support, 5YR</t>
  </si>
  <si>
    <t>7.0</t>
  </si>
  <si>
    <t>MR46-HW</t>
  </si>
  <si>
    <t>Meraki MR46 Wi-Fi 6 Indoor AP</t>
  </si>
  <si>
    <t>8.0</t>
  </si>
  <si>
    <t>LIC-ENT-5YR</t>
  </si>
  <si>
    <t>Meraki MR Enterprise License, 5YR</t>
  </si>
  <si>
    <t>Group Name: PATNA 2</t>
  </si>
  <si>
    <t>9.0</t>
  </si>
  <si>
    <t>10.0</t>
  </si>
  <si>
    <t>11.0</t>
  </si>
  <si>
    <t>12.0</t>
  </si>
  <si>
    <t>MS350-48LP-HW</t>
  </si>
  <si>
    <t>Meraki MS350-48LP L3 Stck Cld-Mngd 48x GigE 370W PoE Switch</t>
  </si>
  <si>
    <t>13.0</t>
  </si>
  <si>
    <t>14.0</t>
  </si>
  <si>
    <t>LIC-MS350-48LP-5YR</t>
  </si>
  <si>
    <t>Meraki MS350-48LP Enterprise License and Support, 5YR</t>
  </si>
  <si>
    <t>15.0</t>
  </si>
  <si>
    <t>16.0</t>
  </si>
  <si>
    <t>Group Name: Lucknow</t>
  </si>
  <si>
    <t>17.0</t>
  </si>
  <si>
    <t>18.0</t>
  </si>
  <si>
    <t>19.0</t>
  </si>
  <si>
    <t>20.0</t>
  </si>
  <si>
    <t>MR56-HW</t>
  </si>
  <si>
    <t>Meraki MR56 Wi-Fi 6 Indoor AP</t>
  </si>
  <si>
    <t>21.0</t>
  </si>
  <si>
    <t>Group Name: Gandhinagar</t>
  </si>
  <si>
    <t>22.0</t>
  </si>
  <si>
    <t>23.0</t>
  </si>
  <si>
    <t>24.0</t>
  </si>
  <si>
    <t>25.0</t>
  </si>
  <si>
    <t>26.0</t>
  </si>
  <si>
    <t>27.0</t>
  </si>
  <si>
    <t>28.0</t>
  </si>
  <si>
    <t>29.0</t>
  </si>
  <si>
    <t>Group Name: Patna 1</t>
  </si>
  <si>
    <t>30.0</t>
  </si>
  <si>
    <t>MX95-HW</t>
  </si>
  <si>
    <t>Meraki MX95 Router/Security Appliance</t>
  </si>
  <si>
    <t>31.0</t>
  </si>
  <si>
    <t>32.0</t>
  </si>
  <si>
    <t>LIC-MX95-SEC-5Y</t>
  </si>
  <si>
    <t>Meraki MX95 Advanced Security License and Support, 5YR</t>
  </si>
  <si>
    <t>33.0</t>
  </si>
  <si>
    <t>34.0</t>
  </si>
  <si>
    <t>35.0</t>
  </si>
  <si>
    <t>36.0</t>
  </si>
  <si>
    <t>37.0</t>
  </si>
  <si>
    <t>Group Name: Amritsar</t>
  </si>
  <si>
    <t>38.0</t>
  </si>
  <si>
    <t>39.0</t>
  </si>
  <si>
    <t>40.0</t>
  </si>
  <si>
    <t>41.0</t>
  </si>
  <si>
    <t>42.0</t>
  </si>
  <si>
    <t>43.0</t>
  </si>
  <si>
    <t>44.0</t>
  </si>
  <si>
    <t>45.0</t>
  </si>
  <si>
    <t>Group Name: Bhagalpur</t>
  </si>
  <si>
    <t>46.0</t>
  </si>
  <si>
    <t>47.0</t>
  </si>
  <si>
    <t>48.0</t>
  </si>
  <si>
    <t>49.0</t>
  </si>
  <si>
    <t>50.0</t>
  </si>
  <si>
    <t>51.0</t>
  </si>
  <si>
    <t>52.0</t>
  </si>
  <si>
    <t>53.0</t>
  </si>
  <si>
    <t>Group Name: GAYA</t>
  </si>
  <si>
    <t>54.0</t>
  </si>
  <si>
    <t>55.0</t>
  </si>
  <si>
    <t>56.0</t>
  </si>
  <si>
    <t>57.0</t>
  </si>
  <si>
    <t>58.0</t>
  </si>
  <si>
    <t>59.0</t>
  </si>
  <si>
    <t>60.0</t>
  </si>
  <si>
    <t>61.0</t>
  </si>
  <si>
    <t>Product Total</t>
  </si>
  <si>
    <t>Service Total :</t>
  </si>
  <si>
    <t>Subscription Total</t>
  </si>
  <si>
    <t>Total Price:</t>
  </si>
  <si>
    <r>
      <rPr>
        <b val="true"/>
        <color indexed="8"/>
        <sz val="9.0"/>
        <rFont val="Calibri"/>
      </rPr>
      <t>Valid through:</t>
    </r>
    <r>
      <rPr>
        <color indexed="8"/>
        <sz val="9.0"/>
        <rFont val="Calibri"/>
      </rPr>
      <t xml:space="preserve">  </t>
    </r>
  </si>
  <si>
    <t xml:space="preserve">FOB Point: </t>
  </si>
  <si>
    <r>
      <rPr>
        <b val="true"/>
        <color indexed="8"/>
        <sz val="9.0"/>
        <rFont val="Calibri"/>
      </rPr>
      <t>FOB Point:</t>
    </r>
    <r>
      <rPr>
        <color indexed="8"/>
        <sz val="9.0"/>
        <rFont val="Calibri"/>
      </rPr>
      <t xml:space="preserve">         None</t>
    </r>
  </si>
  <si>
    <t>Notes</t>
  </si>
  <si>
    <t>Signed:</t>
  </si>
  <si>
    <t>Estimate ID:</t>
  </si>
  <si>
    <t>JO135328093JC</t>
  </si>
  <si>
    <t>Deal ID:</t>
  </si>
  <si>
    <t>NA</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</si>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</sst>
</file>

<file path=xl/styles.xml><?xml version="1.0" encoding="utf-8"?>
<styleSheet xmlns="http://schemas.openxmlformats.org/spreadsheetml/2006/main">
  <numFmts count="1">
    <numFmt numFmtId="164" formatCode="#.0"/>
  </numFmts>
  <fonts count="32">
    <font>
      <sz val="11.0"/>
      <color indexed="8"/>
      <name val="Calibri"/>
      <family val="2"/>
      <scheme val="minor"/>
    </font>
    <font>
      <name val="Helvetica"/>
      <sz val="16.0"/>
      <b val="true"/>
      <color indexed="8"/>
    </font>
    <font>
      <name val="Helvetica"/>
      <sz val="11.0"/>
      <b val="true"/>
      <color indexed="10"/>
    </font>
    <font>
      <name val="Helvetica"/>
      <sz val="9.0"/>
      <b val="true"/>
      <color indexed="8"/>
    </font>
    <font>
      <name val="Helvetica"/>
      <sz val="9.0"/>
      <b val="true"/>
      <color indexed="8"/>
    </font>
    <font>
      <name val="Helvetica"/>
      <sz val="9.0"/>
      <color indexed="8"/>
    </font>
    <font>
      <name val="Helvetica"/>
      <sz val="9.0"/>
      <b val="true"/>
      <color indexed="8"/>
    </font>
    <font>
      <name val="Helvetica"/>
      <sz val="9.0"/>
      <b val="true"/>
      <color indexed="8"/>
    </font>
    <font>
      <name val="Helvetica"/>
      <sz val="9.0"/>
      <color indexed="8"/>
    </font>
    <font>
      <name val="Helvetica"/>
      <sz val="9.0"/>
      <b val="true"/>
      <color indexed="8"/>
    </font>
    <font>
      <name val="Helvetica"/>
      <sz val="9.0"/>
      <color indexed="8"/>
    </font>
    <font>
      <name val="Helvetica"/>
      <sz val="9.0"/>
      <color indexed="8"/>
    </font>
    <font>
      <name val="Helvetica"/>
      <sz val="9.0"/>
      <b val="true"/>
      <color indexed="8"/>
    </font>
    <font>
      <name val="Helvetica"/>
      <sz val="9.0"/>
      <b val="true"/>
      <color indexed="8"/>
    </font>
    <font>
      <name val="Helvetica"/>
      <sz val="9.0"/>
      <b val="true"/>
      <color indexed="8"/>
    </font>
    <font>
      <name val="Helvetica"/>
      <sz val="9.0"/>
      <b val="true"/>
      <color indexed="8"/>
    </font>
    <font>
      <name val="Helvetica"/>
      <sz val="9.0"/>
      <color indexed="8"/>
    </font>
    <font>
      <name val="Calibri"/>
      <sz val="8.0"/>
      <color indexed="8"/>
    </font>
    <font>
      <name val="Helvetica"/>
      <sz val="7.0"/>
      <color indexed="8"/>
    </font>
    <font>
      <name val="Helvetica"/>
      <sz val="9.0"/>
      <b val="true"/>
      <color indexed="8"/>
    </font>
    <font>
      <name val="Helvetica"/>
      <sz val="9.0"/>
      <b val="true"/>
      <color indexed="12"/>
    </font>
    <font>
      <name val="Helvetica"/>
      <sz val="9.0"/>
      <color indexed="12"/>
    </font>
    <font>
      <name val="Helvetica"/>
      <sz val="9.0"/>
      <b val="true"/>
      <color indexed="8"/>
    </font>
    <font>
      <name val="Helvetica"/>
      <sz val="9.0"/>
      <b val="true"/>
      <color indexed="8"/>
      <u val="single"/>
    </font>
    <font>
      <name val="Calibri"/>
      <sz val="9.0"/>
      <b val="true"/>
      <color indexed="8"/>
    </font>
    <font>
      <name val="Calibri"/>
      <sz val="9.0"/>
      <color indexed="8"/>
    </font>
    <font>
      <name val="Calibri"/>
      <sz val="9.0"/>
      <b val="true"/>
      <color indexed="8"/>
    </font>
    <font>
      <name val="Calibri"/>
      <sz val="9.0"/>
      <color indexed="8"/>
    </font>
    <font>
      <name val="Calibri"/>
      <sz val="9.0"/>
      <b val="true"/>
      <color indexed="8"/>
    </font>
    <font>
      <name val="Calibri"/>
      <sz val="9.0"/>
      <color indexed="8"/>
    </font>
    <font>
      <name val="Calibri"/>
      <sz val="9.0"/>
      <b val="true"/>
      <color indexed="8"/>
    </font>
    <font>
      <name val="Calibri"/>
      <sz val="9.0"/>
      <color indexed="8"/>
    </font>
  </fonts>
  <fills count="6">
    <fill>
      <patternFill patternType="none"/>
    </fill>
    <fill>
      <patternFill patternType="darkGray"/>
    </fill>
    <fill>
      <patternFill patternType="none">
        <fgColor indexed="55"/>
      </patternFill>
    </fill>
    <fill>
      <patternFill patternType="solid">
        <fgColor indexed="55"/>
      </patternFill>
    </fill>
    <fill>
      <patternFill patternType="none">
        <fgColor indexed="22"/>
      </patternFill>
    </fill>
    <fill>
      <patternFill patternType="solid">
        <fgColor indexed="22"/>
      </patternFill>
    </fill>
  </fills>
  <borders count="36">
    <border>
      <left/>
      <right/>
      <top/>
      <bottom/>
      <diagonal/>
    </border>
    <border>
      <bottom style="thin"/>
    </border>
    <border>
      <bottom style="thin">
        <color indexed="8"/>
      </bottom>
    </border>
    <border>
      <top style="medium"/>
    </border>
    <border>
      <top style="medium"/>
      <bottom>
        <color indexed="8"/>
      </bottom>
    </border>
    <border>
      <bottom style="medium"/>
    </border>
    <border>
      <bottom style="medium">
        <color indexed="8"/>
      </bottom>
    </border>
    <border>
      <right style="medium"/>
    </border>
    <border>
      <right style="medium">
        <color indexed="8"/>
      </right>
    </border>
    <border>
      <top style="thin"/>
      <bottom style="thin"/>
    </border>
    <border>
      <left style="thin"/>
      <top style="thin"/>
      <bottom style="thin"/>
    </border>
    <border>
      <left style="thin"/>
      <right style="thin"/>
      <top style="thin"/>
      <bottom style="thin"/>
    </border>
    <border>
      <left style="thin"/>
      <right style="thin"/>
      <top style="thin"/>
      <bottom style="thin">
        <color indexed="22"/>
      </bottom>
    </border>
    <border>
      <left style="thin">
        <color indexed="22"/>
      </left>
      <right style="thin"/>
      <top style="thin"/>
      <bottom style="thin">
        <color indexed="22"/>
      </bottom>
    </border>
    <border>
      <left style="thin">
        <color indexed="22"/>
      </left>
      <right style="thin">
        <color indexed="22"/>
      </right>
      <top style="thin"/>
      <bottom style="thin">
        <color indexed="22"/>
      </bottom>
    </border>
    <border>
      <left style="thin">
        <color indexed="22"/>
      </left>
      <right style="thin">
        <color indexed="22"/>
      </right>
      <top style="thin">
        <color indexed="22"/>
      </top>
      <bottom style="thin">
        <color indexed="22"/>
      </bottom>
    </border>
    <border>
      <right style="thin"/>
      <top style="thin"/>
      <bottom style="thin"/>
    </border>
    <border>
      <right style="thin"/>
      <top style="thin"/>
      <bottom style="thin">
        <color indexed="22"/>
      </bottom>
    </border>
    <border>
      <right style="thin">
        <color indexed="22"/>
      </right>
      <top style="thin"/>
      <bottom style="thin">
        <color indexed="22"/>
      </bottom>
    </border>
    <border>
      <right style="thin">
        <color indexed="22"/>
      </right>
      <top style="thin">
        <color indexed="22"/>
      </top>
      <bottom style="thin">
        <color indexed="22"/>
      </bottom>
    </border>
    <border>
      <top style="thin">
        <color indexed="8"/>
      </top>
      <bottom style="thin"/>
    </border>
    <border>
      <top style="thin">
        <color indexed="8"/>
      </top>
      <bottom style="thin">
        <color indexed="8"/>
      </bottom>
    </border>
    <border>
      <right style="thin"/>
      <top style="thin">
        <color indexed="8"/>
      </top>
      <bottom style="thin"/>
    </border>
    <border>
      <right style="thin"/>
      <top style="thin">
        <color indexed="8"/>
      </top>
      <bottom style="thin">
        <color indexed="8"/>
      </bottom>
    </border>
    <border>
      <right style="thin">
        <color indexed="22"/>
      </right>
      <top style="thin">
        <color indexed="8"/>
      </top>
      <bottom style="thin">
        <color indexed="8"/>
      </bottom>
    </border>
    <border>
      <right style="thin">
        <color indexed="22"/>
      </right>
      <top style="thin"/>
      <bottom style="thin"/>
    </border>
    <border>
      <top style="thin"/>
      <bottom style="thin">
        <color indexed="8"/>
      </bottom>
    </border>
    <border>
      <left style="thin"/>
      <top style="thin">
        <color indexed="8"/>
      </top>
      <bottom style="thin">
        <color indexed="8"/>
      </bottom>
    </border>
    <border>
      <left style="thin">
        <color indexed="22"/>
      </left>
      <top style="thin">
        <color indexed="8"/>
      </top>
      <bottom style="thin">
        <color indexed="8"/>
      </bottom>
    </border>
    <border>
      <right style="thin"/>
      <bottom style="thin"/>
    </border>
    <border>
      <right style="thin"/>
      <bottom style="thin">
        <color indexed="8"/>
      </bottom>
    </border>
    <border>
      <right style="thin">
        <color indexed="22"/>
      </right>
      <bottom style="thin">
        <color indexed="8"/>
      </bottom>
    </border>
    <border>
      <left style="thin"/>
      <right style="thin"/>
      <top style="thin"/>
      <bottom style="thin">
        <color indexed="8"/>
      </bottom>
    </border>
    <border>
      <left style="thin">
        <color indexed="8"/>
      </left>
      <right style="thin"/>
      <top style="thin"/>
      <bottom style="thin">
        <color indexed="8"/>
      </bottom>
    </border>
    <border>
      <left style="thin">
        <color indexed="8"/>
      </left>
      <right style="thin">
        <color indexed="8"/>
      </right>
      <top style="thin"/>
      <bottom style="thin">
        <color indexed="8"/>
      </bottom>
    </border>
    <border>
      <left style="thin">
        <color indexed="8"/>
      </left>
      <right style="thin">
        <color indexed="8"/>
      </right>
      <top style="thin">
        <color indexed="8"/>
      </top>
      <bottom style="thin">
        <color indexed="8"/>
      </bottom>
    </border>
  </borders>
  <cellStyleXfs count="1">
    <xf numFmtId="0" fontId="0" fillId="0" borderId="0"/>
  </cellStyleXfs>
  <cellXfs count="46">
    <xf numFmtId="0" fontId="0" fillId="0" borderId="0" xfId="0"/>
    <xf numFmtId="0" fontId="0" fillId="0" borderId="2" xfId="0" applyBorder="true"/>
    <xf numFmtId="0" fontId="0" fillId="0" borderId="4" xfId="0" applyBorder="true"/>
    <xf numFmtId="0" fontId="0" fillId="0" borderId="6" xfId="0" applyBorder="true"/>
    <xf numFmtId="0" fontId="0" fillId="0" borderId="8" xfId="0" applyBorder="true"/>
    <xf numFmtId="0" fontId="1" fillId="0" borderId="0" xfId="0" applyFont="true">
      <alignment horizontal="center" vertical="center"/>
    </xf>
    <xf numFmtId="0" fontId="2" fillId="0" borderId="0" xfId="0" applyFont="true">
      <alignment wrapText="true" horizontal="center" vertical="center"/>
    </xf>
    <xf numFmtId="0" fontId="3" fillId="0" borderId="0" xfId="0" applyFont="true">
      <alignment horizontal="left" vertical="center"/>
    </xf>
    <xf numFmtId="0" fontId="4" fillId="0" borderId="0" xfId="0" applyFont="true">
      <alignment horizontal="center" vertical="center"/>
    </xf>
    <xf numFmtId="0" fontId="5" fillId="0" borderId="0" xfId="0" applyFont="true">
      <alignment wrapText="true" horizontal="left" vertical="center"/>
    </xf>
    <xf numFmtId="0" fontId="6" fillId="0" borderId="15" xfId="0" applyFont="true" applyBorder="true">
      <alignment wrapText="true" horizontal="left" vertical="center"/>
    </xf>
    <xf numFmtId="0" fontId="7" fillId="0" borderId="19" xfId="0" applyFont="true" applyBorder="true">
      <alignment wrapText="true" horizontal="left" vertical="center"/>
    </xf>
    <xf numFmtId="0" fontId="8" fillId="0" borderId="0" xfId="0" applyFont="true">
      <alignment horizontal="right" vertical="center"/>
    </xf>
    <xf numFmtId="4" fontId="9" fillId="0" borderId="0" xfId="0" applyFont="true" applyNumberFormat="true">
      <alignment horizontal="right" vertical="center"/>
    </xf>
    <xf numFmtId="4" fontId="10" fillId="0" borderId="0" xfId="0" applyFont="true" applyNumberFormat="true">
      <alignment horizontal="right" vertical="center"/>
    </xf>
    <xf numFmtId="0" fontId="11" fillId="0" borderId="0" xfId="0" applyFont="true">
      <alignment horizontal="center" vertical="center"/>
    </xf>
    <xf numFmtId="0" fontId="12" fillId="3" borderId="15" xfId="0" applyFont="true" applyBorder="true" applyFill="true">
      <alignment wrapText="true" horizontal="left" vertical="center"/>
    </xf>
    <xf numFmtId="0" fontId="13" fillId="3" borderId="0" xfId="0" applyFont="true" applyFill="true">
      <alignment wrapText="true" horizontal="center" vertical="center"/>
    </xf>
    <xf numFmtId="0" fontId="12" fillId="5" borderId="15" xfId="0" applyFont="true" applyBorder="true" applyFill="true">
      <alignment wrapText="true" horizontal="left" vertical="center"/>
    </xf>
    <xf numFmtId="0" fontId="12" fillId="5" borderId="15" xfId="0" applyFont="true" applyBorder="true" applyFill="true">
      <alignment wrapText="true" horizontal="right" vertical="center"/>
    </xf>
    <xf numFmtId="0" fontId="14" fillId="0" borderId="21" xfId="0" applyFont="true" applyBorder="true">
      <alignment wrapText="true" horizontal="left" vertical="center"/>
    </xf>
    <xf numFmtId="0" fontId="0" fillId="0" borderId="24" xfId="0" applyBorder="true">
      <alignment wrapText="true" horizontal="left" vertical="center"/>
    </xf>
    <xf numFmtId="4" fontId="15" fillId="0" borderId="19" xfId="0" applyFont="true" applyBorder="true" applyNumberFormat="true">
      <alignment horizontal="right" vertical="center"/>
    </xf>
    <xf numFmtId="4" fontId="15" fillId="5" borderId="15" xfId="0" applyFont="true" applyBorder="true" applyNumberFormat="true" applyFill="true">
      <alignment horizontal="right" vertical="center"/>
    </xf>
    <xf numFmtId="0" fontId="0" fillId="0" borderId="28" xfId="0" applyBorder="true">
      <alignment wrapText="true" horizontal="left" vertical="center"/>
    </xf>
    <xf numFmtId="0" fontId="12" fillId="3" borderId="15" xfId="0" applyFont="true" applyBorder="true" applyFill="true">
      <alignment wrapText="true" horizontal="right" vertical="center"/>
    </xf>
    <xf numFmtId="0" fontId="12" fillId="3" borderId="15" xfId="0" applyFont="true" applyBorder="true" applyFill="true">
      <alignment wrapText="true" horizontal="center" vertical="center"/>
    </xf>
    <xf numFmtId="0" fontId="16" fillId="0" borderId="15" xfId="0" applyFont="true" applyBorder="true">
      <alignment wrapText="true" horizontal="left" vertical="center"/>
    </xf>
    <xf numFmtId="0" fontId="16" fillId="0" borderId="15" xfId="0" applyFont="true" applyBorder="true">
      <alignment wrapText="true" horizontal="left" indent="1" vertical="center"/>
    </xf>
    <xf numFmtId="0" fontId="16" fillId="0" borderId="15" xfId="0" applyFont="true" applyBorder="true">
      <alignment wrapText="true" horizontal="left" indent="2" vertical="center"/>
    </xf>
    <xf numFmtId="0" fontId="16" fillId="0" borderId="15" xfId="0" applyFont="true" applyBorder="true">
      <alignment wrapText="true" horizontal="left" indent="3" vertical="center"/>
    </xf>
    <xf numFmtId="0" fontId="16" fillId="0" borderId="15" xfId="0" applyFont="true" applyBorder="true">
      <alignment wrapText="false" horizontal="left" vertical="center"/>
    </xf>
    <xf numFmtId="4" fontId="16" fillId="0" borderId="15" xfId="0" applyFont="true" applyBorder="true" applyNumberFormat="true">
      <alignment wrapText="true" horizontal="right" vertical="center"/>
    </xf>
    <xf numFmtId="0" fontId="16" fillId="0" borderId="15" xfId="0" applyFont="true" applyBorder="true">
      <alignment wrapText="true" horizontal="center" vertical="center"/>
    </xf>
    <xf numFmtId="1" fontId="16" fillId="0" borderId="15" xfId="0" applyFont="true" applyBorder="true" applyNumberFormat="true">
      <alignment wrapText="true" horizontal="center" vertical="center"/>
    </xf>
    <xf numFmtId="0" fontId="17" fillId="0" borderId="0" xfId="0" applyFont="true">
      <alignment wrapText="true" horizontal="left" vertical="top"/>
    </xf>
    <xf numFmtId="0" fontId="18" fillId="0" borderId="0" xfId="0" applyFont="true">
      <alignment wrapText="true" horizontal="left" vertical="center"/>
    </xf>
    <xf numFmtId="0" fontId="16" fillId="0" borderId="0" xfId="0" applyFont="true">
      <alignment wrapText="true" horizontal="left" vertical="top"/>
    </xf>
    <xf numFmtId="164" fontId="19" fillId="0" borderId="15" xfId="0" applyFont="true" applyBorder="true" applyNumberFormat="true">
      <alignment wrapText="true" horizontal="left" vertical="center"/>
    </xf>
    <xf numFmtId="0" fontId="16" fillId="0" borderId="15" xfId="0" applyFont="true" applyBorder="true">
      <alignment wrapText="true" indent="1" horizontal="left" vertical="center"/>
    </xf>
    <xf numFmtId="4" fontId="20" fillId="0" borderId="31" xfId="0" applyFont="true" applyBorder="true" applyNumberFormat="true">
      <alignment wrapText="true" horizontal="right" vertical="center"/>
    </xf>
    <xf numFmtId="4" fontId="21" fillId="0" borderId="15" xfId="0" applyFont="true" applyBorder="true" applyNumberFormat="true">
      <alignment wrapText="true" horizontal="right" vertical="center"/>
    </xf>
    <xf numFmtId="0" fontId="16" fillId="0" borderId="15" xfId="0" applyFont="true" applyBorder="true">
      <alignment wrapText="true" horizontal="left" vertical="top"/>
    </xf>
    <xf numFmtId="0" fontId="22" fillId="0" borderId="15" xfId="0" applyFont="true" applyBorder="true">
      <alignment wrapText="true" horizontal="left" vertical="top"/>
    </xf>
    <xf numFmtId="0" fontId="12" fillId="3" borderId="35" xfId="0" applyFont="true" applyBorder="true" applyFill="true">
      <alignment wrapText="true" horizontal="center" vertical="center"/>
    </xf>
    <xf numFmtId="0" fontId="23" fillId="3" borderId="15" xfId="0" applyFont="true" applyBorder="true" applyFill="true">
      <alignment wrapText="true" horizontal="left" vertical="center"/>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sheetPr>
    <pageSetUpPr fitToPage="true"/>
  </sheetPr>
  <dimension ref="A2:P98"/>
  <sheetViews>
    <sheetView workbookViewId="0" tabSelected="true" showGridLines="false"/>
  </sheetViews>
  <sheetFormatPr defaultRowHeight="12.75" baseColWidth="14" customHeight="true"/>
  <cols>
    <col min="1" max="1" width="13.671875" customWidth="true"/>
    <col min="2" max="2" width="23.4375" customWidth="true"/>
    <col min="3" max="3" width="13.671875" customWidth="true"/>
    <col min="4" max="4" width="31.25" customWidth="true"/>
    <col min="5" max="5" width="16.40625" customWidth="true"/>
    <col min="6" max="6" width="7.8125" customWidth="true"/>
    <col min="7" max="7" width="18.359375" customWidth="true"/>
    <col min="8" max="8" width="9.765625" customWidth="true"/>
    <col min="9" max="9" width="9.765625" customWidth="true"/>
    <col min="10" max="10" width="13.671875" customWidth="true"/>
    <col min="11" max="11" width="7.03125" customWidth="true"/>
    <col min="12" max="12" width="18.359375" customWidth="true"/>
    <col min="13" max="13" width="18.359375" customWidth="true"/>
    <col min="14" max="14" width="18.359375" customWidth="true"/>
  </cols>
  <sheetData>
    <row r="2" ht="20.4" customHeight="true">
      <c r="A2" s="5" t="s">
        <v>0</v>
      </c>
    </row>
    <row r="3">
      <c r="A3" s="9" t="s">
        <v>1</v>
      </c>
      <c r="N3" s="7" t="s">
        <v>7</v>
      </c>
    </row>
    <row r="4">
      <c r="A4" s="9" t="s">
        <v>2</v>
      </c>
      <c r="N4" s="9" t="s">
        <v>7</v>
      </c>
    </row>
    <row r="5">
      <c r="A5" s="9" t="s">
        <v>3</v>
      </c>
      <c r="N5" s="9" t="s">
        <v>7</v>
      </c>
    </row>
    <row r="6">
      <c r="A6" s="9" t="s">
        <v>4</v>
      </c>
      <c r="N6" s="9" t="s">
        <v>5</v>
      </c>
    </row>
    <row r="7">
      <c r="A7" s="9" t="s">
        <v>5</v>
      </c>
    </row>
    <row r="8">
      <c r="A8" s="9" t="s">
        <v>6</v>
      </c>
    </row>
    <row r="10">
      <c r="A10" s="3" t="s">
        <v>7</v>
      </c>
      <c r="B10" s="3" t="s">
        <v>7</v>
      </c>
      <c r="C10" s="3" t="s">
        <v>7</v>
      </c>
      <c r="D10" s="3" t="s">
        <v>7</v>
      </c>
      <c r="E10" s="3" t="s">
        <v>7</v>
      </c>
      <c r="F10" s="3" t="s">
        <v>7</v>
      </c>
      <c r="G10" s="3" t="s">
        <v>7</v>
      </c>
      <c r="H10" s="3" t="s">
        <v>7</v>
      </c>
      <c r="I10" s="3" t="s">
        <v>7</v>
      </c>
      <c r="J10" s="3" t="s">
        <v>7</v>
      </c>
      <c r="K10" s="3" t="s">
        <v>7</v>
      </c>
      <c r="L10" s="3" t="s">
        <v>7</v>
      </c>
      <c r="M10" s="3" t="s">
        <v>7</v>
      </c>
      <c r="N10" s="3" t="s">
        <v>7</v>
      </c>
      <c r="O10" s="3" t="s">
        <v>7</v>
      </c>
    </row>
    <row r="11">
      <c r="A11" s="6" t="s">
        <v>8</v>
      </c>
    </row>
    <row r="13">
      <c r="A13" s="7" t="s">
        <v>9</v>
      </c>
      <c r="M13" s="7" t="s">
        <v>132</v>
      </c>
      <c r="O13" s="12" t="s">
        <v>133</v>
      </c>
    </row>
    <row r="14">
      <c r="M14" s="7" t="s">
        <v>134</v>
      </c>
      <c r="O14" s="12" t="s">
        <v>135</v>
      </c>
    </row>
    <row r="17">
      <c r="M17" s="12" t="s">
        <v>10</v>
      </c>
    </row>
    <row r="18" ht="42.0" customHeight="true">
      <c r="A18" s="16" t="s">
        <v>11</v>
      </c>
      <c r="B18" s="16" t="s">
        <v>12</v>
      </c>
      <c r="C18" s="16" t="s">
        <v>13</v>
      </c>
      <c r="D18" s="16" t="s">
        <v>14</v>
      </c>
      <c r="E18" s="26" t="s">
        <v>15</v>
      </c>
      <c r="F18" s="26" t="s">
        <v>16</v>
      </c>
      <c r="G18" s="25" t="s">
        <v>17</v>
      </c>
      <c r="H18" s="26" t="s">
        <v>18</v>
      </c>
      <c r="I18" s="26" t="s">
        <v>19</v>
      </c>
      <c r="J18" s="25" t="s">
        <v>20</v>
      </c>
      <c r="K18" s="25" t="s">
        <v>21</v>
      </c>
      <c r="L18" s="25" t="s">
        <v>22</v>
      </c>
      <c r="M18" s="25" t="s">
        <v>23</v>
      </c>
      <c r="N18" s="25" t="s">
        <v>24</v>
      </c>
      <c r="O18" s="25" t="s">
        <v>25</v>
      </c>
    </row>
    <row r="19">
      <c r="A19" s="18" t="s">
        <v>26</v>
      </c>
      <c r="B19" s="18" t="s">
        <v>7</v>
      </c>
      <c r="C19" s="18" t="s">
        <v>7</v>
      </c>
      <c r="D19" s="19" t="s">
        <v>27</v>
      </c>
      <c r="E19" s="18" t="s">
        <v>7</v>
      </c>
      <c r="F19" s="18" t="s">
        <v>7</v>
      </c>
      <c r="G19" s="18" t="s">
        <v>7</v>
      </c>
      <c r="H19" s="18" t="s">
        <v>7</v>
      </c>
      <c r="I19" s="18" t="s">
        <v>7</v>
      </c>
      <c r="J19" s="18" t="s">
        <v>7</v>
      </c>
      <c r="K19" s="18" t="s">
        <v>7</v>
      </c>
      <c r="L19" s="18" t="s">
        <v>7</v>
      </c>
      <c r="M19" s="18" t="s">
        <v>7</v>
      </c>
      <c r="N19" s="18" t="s">
        <v>7</v>
      </c>
      <c r="O19" s="23" t="n">
        <f>(L20+L21+L22+L23+L24+L25+L26+L27)</f>
      </c>
    </row>
    <row r="20">
      <c r="A20" s="38" t="s">
        <v>28</v>
      </c>
      <c r="B20" s="43" t="s">
        <v>29</v>
      </c>
      <c r="C20" s="42" t="s">
        <v>30</v>
      </c>
      <c r="D20" s="42" t="s">
        <v>31</v>
      </c>
      <c r="E20" s="33" t="s">
        <v>32</v>
      </c>
      <c r="F20" s="33" t="n">
        <v>160.0</v>
      </c>
      <c r="G20" s="32" t="n">
        <v>88770.9</v>
      </c>
      <c r="H20" s="34" t="s">
        <v>7</v>
      </c>
      <c r="I20" s="34" t="n">
        <v>1.0</v>
      </c>
      <c r="J20" s="32" t="n">
        <f>ROUND(G20-((G20*K20)/100),2)</f>
      </c>
      <c r="K20" s="32" t="n">
        <v>75.0</v>
      </c>
      <c r="L20" s="32" t="n">
        <f>ROUND((I20 * J20),2)</f>
      </c>
      <c r="M20" s="32" t="n">
        <v>1220.6</v>
      </c>
      <c r="N20" s="32" t="n">
        <v>6856.51</v>
      </c>
      <c r="O20" s="32" t="n">
        <v>1220.6</v>
      </c>
    </row>
    <row r="21">
      <c r="A21" s="38" t="s">
        <v>33</v>
      </c>
      <c r="B21" s="43" t="s">
        <v>34</v>
      </c>
      <c r="C21" s="42" t="s">
        <v>30</v>
      </c>
      <c r="D21" s="42" t="s">
        <v>35</v>
      </c>
      <c r="E21" s="33" t="s">
        <v>32</v>
      </c>
      <c r="F21" s="33" t="n">
        <v>10.0</v>
      </c>
      <c r="G21" s="32" t="n">
        <v>1694.89</v>
      </c>
      <c r="H21" s="34" t="s">
        <v>7</v>
      </c>
      <c r="I21" s="34" t="n">
        <v>1.0</v>
      </c>
      <c r="J21" s="32" t="n">
        <f>ROUND(G21-((G21*K21)/100),2)</f>
      </c>
      <c r="K21" s="32" t="n">
        <v>75.0</v>
      </c>
      <c r="L21" s="32" t="n">
        <f>ROUND((I21 * J21),2)</f>
      </c>
      <c r="M21" s="32" t="n">
        <v>23.3</v>
      </c>
      <c r="N21" s="32" t="n">
        <v>43.44</v>
      </c>
      <c r="O21" s="32" t="n">
        <v>23.3</v>
      </c>
    </row>
    <row r="22">
      <c r="A22" s="38" t="s">
        <v>36</v>
      </c>
      <c r="B22" s="43" t="s">
        <v>37</v>
      </c>
      <c r="C22" s="42" t="s">
        <v>30</v>
      </c>
      <c r="D22" s="42" t="s">
        <v>38</v>
      </c>
      <c r="E22" s="33" t="s">
        <v>32</v>
      </c>
      <c r="F22" s="33" t="s">
        <v>39</v>
      </c>
      <c r="G22" s="32" t="n">
        <v>187605.0</v>
      </c>
      <c r="H22" s="34" t="s">
        <v>7</v>
      </c>
      <c r="I22" s="34" t="n">
        <v>1.0</v>
      </c>
      <c r="J22" s="32" t="n">
        <f>ROUND(G22-((G22*K22)/100),2)</f>
      </c>
      <c r="K22" s="32" t="n">
        <v>75.0</v>
      </c>
      <c r="L22" s="32" t="n">
        <f>ROUND((I22 * J22),2)</f>
      </c>
      <c r="M22" s="32" t="n">
        <v>0.0</v>
      </c>
      <c r="N22" s="32" t="n">
        <v>0.0</v>
      </c>
      <c r="O22" s="32" t="n">
        <v>0.0</v>
      </c>
    </row>
    <row r="23">
      <c r="A23" s="38" t="s">
        <v>40</v>
      </c>
      <c r="B23" s="43" t="s">
        <v>41</v>
      </c>
      <c r="C23" s="42" t="s">
        <v>30</v>
      </c>
      <c r="D23" s="42" t="s">
        <v>42</v>
      </c>
      <c r="E23" s="33" t="s">
        <v>32</v>
      </c>
      <c r="F23" s="33" t="n">
        <v>1.0</v>
      </c>
      <c r="G23" s="32" t="n">
        <v>645036.02</v>
      </c>
      <c r="H23" s="34" t="s">
        <v>7</v>
      </c>
      <c r="I23" s="34" t="n">
        <v>1.0</v>
      </c>
      <c r="J23" s="32" t="n">
        <f>ROUND(G23-((G23*K23)/100),2)</f>
      </c>
      <c r="K23" s="32" t="n">
        <v>75.0</v>
      </c>
      <c r="L23" s="32" t="n">
        <f>ROUND((I23 * J23),2)</f>
      </c>
      <c r="M23" s="32" t="n">
        <v>8869.25</v>
      </c>
      <c r="N23" s="32" t="n">
        <v>19015.96</v>
      </c>
      <c r="O23" s="32" t="n">
        <v>8869.25</v>
      </c>
    </row>
    <row r="24">
      <c r="A24" s="38" t="s">
        <v>43</v>
      </c>
      <c r="B24" s="43" t="s">
        <v>34</v>
      </c>
      <c r="C24" s="42" t="s">
        <v>30</v>
      </c>
      <c r="D24" s="42" t="s">
        <v>35</v>
      </c>
      <c r="E24" s="33" t="s">
        <v>32</v>
      </c>
      <c r="F24" s="33" t="n">
        <v>10.0</v>
      </c>
      <c r="G24" s="32" t="n">
        <v>1694.89</v>
      </c>
      <c r="H24" s="34" t="s">
        <v>7</v>
      </c>
      <c r="I24" s="34" t="n">
        <v>1.0</v>
      </c>
      <c r="J24" s="32" t="n">
        <f>ROUND(G24-((G24*K24)/100),2)</f>
      </c>
      <c r="K24" s="32" t="n">
        <v>75.0</v>
      </c>
      <c r="L24" s="32" t="n">
        <f>ROUND((I24 * J24),2)</f>
      </c>
      <c r="M24" s="32" t="n">
        <v>23.3</v>
      </c>
      <c r="N24" s="32" t="n">
        <v>43.44</v>
      </c>
      <c r="O24" s="32" t="n">
        <v>23.3</v>
      </c>
    </row>
    <row r="25">
      <c r="A25" s="38" t="s">
        <v>44</v>
      </c>
      <c r="B25" s="43" t="s">
        <v>45</v>
      </c>
      <c r="C25" s="42" t="s">
        <v>30</v>
      </c>
      <c r="D25" s="42" t="s">
        <v>46</v>
      </c>
      <c r="E25" s="33" t="s">
        <v>32</v>
      </c>
      <c r="F25" s="33" t="s">
        <v>39</v>
      </c>
      <c r="G25" s="32" t="n">
        <v>101706.92</v>
      </c>
      <c r="H25" s="34" t="s">
        <v>7</v>
      </c>
      <c r="I25" s="34" t="n">
        <v>1.0</v>
      </c>
      <c r="J25" s="32" t="n">
        <f>ROUND(G25-((G25*K25)/100),2)</f>
      </c>
      <c r="K25" s="32" t="n">
        <v>75.0</v>
      </c>
      <c r="L25" s="32" t="n">
        <f>ROUND((I25 * J25),2)</f>
      </c>
      <c r="M25" s="32" t="n">
        <v>0.0</v>
      </c>
      <c r="N25" s="32" t="n">
        <v>0.0</v>
      </c>
      <c r="O25" s="32" t="n">
        <v>0.0</v>
      </c>
    </row>
    <row r="26">
      <c r="A26" s="38" t="s">
        <v>47</v>
      </c>
      <c r="B26" s="43" t="s">
        <v>48</v>
      </c>
      <c r="C26" s="42" t="s">
        <v>30</v>
      </c>
      <c r="D26" s="42" t="s">
        <v>49</v>
      </c>
      <c r="E26" s="33" t="s">
        <v>32</v>
      </c>
      <c r="F26" s="33" t="n">
        <v>190.0</v>
      </c>
      <c r="G26" s="32" t="n">
        <v>142300.86</v>
      </c>
      <c r="H26" s="34" t="s">
        <v>7</v>
      </c>
      <c r="I26" s="34" t="n">
        <v>1.0</v>
      </c>
      <c r="J26" s="32" t="n">
        <f>ROUND(G26-((G26*K26)/100),2)</f>
      </c>
      <c r="K26" s="32" t="n">
        <v>75.0</v>
      </c>
      <c r="L26" s="32" t="n">
        <f>ROUND((I26 * J26),2)</f>
      </c>
      <c r="M26" s="32" t="n">
        <v>1956.64</v>
      </c>
      <c r="N26" s="32" t="n">
        <v>10138.2</v>
      </c>
      <c r="O26" s="32" t="n">
        <v>1956.64</v>
      </c>
    </row>
    <row r="27">
      <c r="A27" s="38" t="s">
        <v>50</v>
      </c>
      <c r="B27" s="43" t="s">
        <v>51</v>
      </c>
      <c r="C27" s="42" t="s">
        <v>30</v>
      </c>
      <c r="D27" s="42" t="s">
        <v>52</v>
      </c>
      <c r="E27" s="33" t="s">
        <v>32</v>
      </c>
      <c r="F27" s="33" t="s">
        <v>39</v>
      </c>
      <c r="G27" s="32" t="n">
        <v>40147.47</v>
      </c>
      <c r="H27" s="34" t="s">
        <v>7</v>
      </c>
      <c r="I27" s="34" t="n">
        <v>1.0</v>
      </c>
      <c r="J27" s="32" t="n">
        <f>ROUND(G27-((G27*K27)/100),2)</f>
      </c>
      <c r="K27" s="32" t="n">
        <v>75.0</v>
      </c>
      <c r="L27" s="32" t="n">
        <f>ROUND((I27 * J27),2)</f>
      </c>
      <c r="M27" s="32" t="n">
        <v>0.0</v>
      </c>
      <c r="N27" s="32" t="n">
        <v>0.0</v>
      </c>
      <c r="O27" s="32" t="n">
        <v>0.0</v>
      </c>
    </row>
    <row r="28">
      <c r="A28" s="18" t="s">
        <v>53</v>
      </c>
      <c r="B28" s="18" t="s">
        <v>7</v>
      </c>
      <c r="C28" s="18" t="s">
        <v>7</v>
      </c>
      <c r="D28" s="19" t="s">
        <v>27</v>
      </c>
      <c r="E28" s="18" t="s">
        <v>7</v>
      </c>
      <c r="F28" s="18" t="s">
        <v>7</v>
      </c>
      <c r="G28" s="18" t="s">
        <v>7</v>
      </c>
      <c r="H28" s="18" t="s">
        <v>7</v>
      </c>
      <c r="I28" s="18" t="s">
        <v>7</v>
      </c>
      <c r="J28" s="18" t="s">
        <v>7</v>
      </c>
      <c r="K28" s="18" t="s">
        <v>7</v>
      </c>
      <c r="L28" s="18" t="s">
        <v>7</v>
      </c>
      <c r="M28" s="18" t="s">
        <v>7</v>
      </c>
      <c r="N28" s="18" t="s">
        <v>7</v>
      </c>
      <c r="O28" s="23" t="n">
        <f>(L29+L30+L31+L32+L33+L34+L35+L36)</f>
      </c>
    </row>
    <row r="29">
      <c r="A29" s="38" t="s">
        <v>54</v>
      </c>
      <c r="B29" s="43" t="s">
        <v>29</v>
      </c>
      <c r="C29" s="42" t="s">
        <v>30</v>
      </c>
      <c r="D29" s="42" t="s">
        <v>31</v>
      </c>
      <c r="E29" s="33" t="s">
        <v>32</v>
      </c>
      <c r="F29" s="33" t="n">
        <v>160.0</v>
      </c>
      <c r="G29" s="32" t="n">
        <v>88770.9</v>
      </c>
      <c r="H29" s="34" t="s">
        <v>7</v>
      </c>
      <c r="I29" s="34" t="n">
        <v>1.0</v>
      </c>
      <c r="J29" s="32" t="n">
        <f>ROUND(G29-((G29*K29)/100),2)</f>
      </c>
      <c r="K29" s="32" t="n">
        <v>75.0</v>
      </c>
      <c r="L29" s="32" t="n">
        <f>ROUND((I29 * J29),2)</f>
      </c>
      <c r="M29" s="32" t="n">
        <v>1220.6</v>
      </c>
      <c r="N29" s="32" t="n">
        <v>6856.51</v>
      </c>
      <c r="O29" s="32" t="n">
        <v>1220.6</v>
      </c>
    </row>
    <row r="30">
      <c r="A30" s="38" t="s">
        <v>55</v>
      </c>
      <c r="B30" s="43" t="s">
        <v>34</v>
      </c>
      <c r="C30" s="42" t="s">
        <v>30</v>
      </c>
      <c r="D30" s="42" t="s">
        <v>35</v>
      </c>
      <c r="E30" s="33" t="s">
        <v>32</v>
      </c>
      <c r="F30" s="33" t="n">
        <v>10.0</v>
      </c>
      <c r="G30" s="32" t="n">
        <v>1694.89</v>
      </c>
      <c r="H30" s="34" t="s">
        <v>7</v>
      </c>
      <c r="I30" s="34" t="n">
        <v>1.0</v>
      </c>
      <c r="J30" s="32" t="n">
        <f>ROUND(G30-((G30*K30)/100),2)</f>
      </c>
      <c r="K30" s="32" t="n">
        <v>75.0</v>
      </c>
      <c r="L30" s="32" t="n">
        <f>ROUND((I30 * J30),2)</f>
      </c>
      <c r="M30" s="32" t="n">
        <v>23.3</v>
      </c>
      <c r="N30" s="32" t="n">
        <v>43.44</v>
      </c>
      <c r="O30" s="32" t="n">
        <v>23.3</v>
      </c>
    </row>
    <row r="31">
      <c r="A31" s="38" t="s">
        <v>56</v>
      </c>
      <c r="B31" s="43" t="s">
        <v>37</v>
      </c>
      <c r="C31" s="42" t="s">
        <v>30</v>
      </c>
      <c r="D31" s="42" t="s">
        <v>38</v>
      </c>
      <c r="E31" s="33" t="s">
        <v>32</v>
      </c>
      <c r="F31" s="33" t="s">
        <v>39</v>
      </c>
      <c r="G31" s="32" t="n">
        <v>187605.0</v>
      </c>
      <c r="H31" s="34" t="s">
        <v>7</v>
      </c>
      <c r="I31" s="34" t="n">
        <v>1.0</v>
      </c>
      <c r="J31" s="32" t="n">
        <f>ROUND(G31-((G31*K31)/100),2)</f>
      </c>
      <c r="K31" s="32" t="n">
        <v>75.0</v>
      </c>
      <c r="L31" s="32" t="n">
        <f>ROUND((I31 * J31),2)</f>
      </c>
      <c r="M31" s="32" t="n">
        <v>0.0</v>
      </c>
      <c r="N31" s="32" t="n">
        <v>0.0</v>
      </c>
      <c r="O31" s="32" t="n">
        <v>0.0</v>
      </c>
    </row>
    <row r="32">
      <c r="A32" s="38" t="s">
        <v>57</v>
      </c>
      <c r="B32" s="43" t="s">
        <v>58</v>
      </c>
      <c r="C32" s="42" t="s">
        <v>30</v>
      </c>
      <c r="D32" s="42" t="s">
        <v>59</v>
      </c>
      <c r="E32" s="33" t="s">
        <v>32</v>
      </c>
      <c r="F32" s="33" t="n">
        <v>1.0</v>
      </c>
      <c r="G32" s="32" t="n">
        <v>1065692.67</v>
      </c>
      <c r="H32" s="34" t="s">
        <v>7</v>
      </c>
      <c r="I32" s="34" t="n">
        <v>1.0</v>
      </c>
      <c r="J32" s="32" t="n">
        <f>ROUND(G32-((G32*K32)/100),2)</f>
      </c>
      <c r="K32" s="32" t="n">
        <v>75.0</v>
      </c>
      <c r="L32" s="32" t="n">
        <f>ROUND((I32 * J32),2)</f>
      </c>
      <c r="M32" s="32" t="n">
        <v>14653.27</v>
      </c>
      <c r="N32" s="32" t="n">
        <v>31409.6</v>
      </c>
      <c r="O32" s="32" t="n">
        <v>14653.27</v>
      </c>
    </row>
    <row r="33">
      <c r="A33" s="38" t="s">
        <v>60</v>
      </c>
      <c r="B33" s="43" t="s">
        <v>34</v>
      </c>
      <c r="C33" s="42" t="s">
        <v>30</v>
      </c>
      <c r="D33" s="42" t="s">
        <v>35</v>
      </c>
      <c r="E33" s="33" t="s">
        <v>32</v>
      </c>
      <c r="F33" s="33" t="n">
        <v>10.0</v>
      </c>
      <c r="G33" s="32" t="n">
        <v>1694.89</v>
      </c>
      <c r="H33" s="34" t="s">
        <v>7</v>
      </c>
      <c r="I33" s="34" t="n">
        <v>1.0</v>
      </c>
      <c r="J33" s="32" t="n">
        <f>ROUND(G33-((G33*K33)/100),2)</f>
      </c>
      <c r="K33" s="32" t="n">
        <v>75.0</v>
      </c>
      <c r="L33" s="32" t="n">
        <f>ROUND((I33 * J33),2)</f>
      </c>
      <c r="M33" s="32" t="n">
        <v>23.3</v>
      </c>
      <c r="N33" s="32" t="n">
        <v>43.44</v>
      </c>
      <c r="O33" s="32" t="n">
        <v>23.3</v>
      </c>
    </row>
    <row r="34">
      <c r="A34" s="38" t="s">
        <v>61</v>
      </c>
      <c r="B34" s="43" t="s">
        <v>62</v>
      </c>
      <c r="C34" s="42" t="s">
        <v>30</v>
      </c>
      <c r="D34" s="42" t="s">
        <v>63</v>
      </c>
      <c r="E34" s="33" t="s">
        <v>32</v>
      </c>
      <c r="F34" s="33" t="s">
        <v>39</v>
      </c>
      <c r="G34" s="32" t="n">
        <v>167727.21</v>
      </c>
      <c r="H34" s="34" t="s">
        <v>7</v>
      </c>
      <c r="I34" s="34" t="n">
        <v>1.0</v>
      </c>
      <c r="J34" s="32" t="n">
        <f>ROUND(G34-((G34*K34)/100),2)</f>
      </c>
      <c r="K34" s="32" t="n">
        <v>75.0</v>
      </c>
      <c r="L34" s="32" t="n">
        <f>ROUND((I34 * J34),2)</f>
      </c>
      <c r="M34" s="32" t="n">
        <v>0.0</v>
      </c>
      <c r="N34" s="32" t="n">
        <v>0.0</v>
      </c>
      <c r="O34" s="32" t="n">
        <v>0.0</v>
      </c>
    </row>
    <row r="35">
      <c r="A35" s="38" t="s">
        <v>64</v>
      </c>
      <c r="B35" s="43" t="s">
        <v>48</v>
      </c>
      <c r="C35" s="42" t="s">
        <v>30</v>
      </c>
      <c r="D35" s="42" t="s">
        <v>49</v>
      </c>
      <c r="E35" s="33" t="s">
        <v>32</v>
      </c>
      <c r="F35" s="33" t="n">
        <v>190.0</v>
      </c>
      <c r="G35" s="32" t="n">
        <v>142300.86</v>
      </c>
      <c r="H35" s="34" t="s">
        <v>7</v>
      </c>
      <c r="I35" s="34" t="n">
        <v>3.0</v>
      </c>
      <c r="J35" s="32" t="n">
        <f>ROUND(G35-((G35*K35)/100),2)</f>
      </c>
      <c r="K35" s="32" t="n">
        <v>75.0</v>
      </c>
      <c r="L35" s="32" t="n">
        <f>ROUND((I35 * J35),2)</f>
      </c>
      <c r="M35" s="32" t="n">
        <v>5869.91</v>
      </c>
      <c r="N35" s="32" t="n">
        <v>30414.59</v>
      </c>
      <c r="O35" s="32" t="n">
        <v>5869.91</v>
      </c>
    </row>
    <row r="36">
      <c r="A36" s="38" t="s">
        <v>65</v>
      </c>
      <c r="B36" s="43" t="s">
        <v>51</v>
      </c>
      <c r="C36" s="42" t="s">
        <v>30</v>
      </c>
      <c r="D36" s="42" t="s">
        <v>52</v>
      </c>
      <c r="E36" s="33" t="s">
        <v>32</v>
      </c>
      <c r="F36" s="33" t="s">
        <v>39</v>
      </c>
      <c r="G36" s="32" t="n">
        <v>40147.47</v>
      </c>
      <c r="H36" s="34" t="s">
        <v>7</v>
      </c>
      <c r="I36" s="34" t="n">
        <v>3.0</v>
      </c>
      <c r="J36" s="32" t="n">
        <f>ROUND(G36-((G36*K36)/100),2)</f>
      </c>
      <c r="K36" s="32" t="n">
        <v>75.0</v>
      </c>
      <c r="L36" s="32" t="n">
        <f>ROUND((I36 * J36),2)</f>
      </c>
      <c r="M36" s="32" t="n">
        <v>0.0</v>
      </c>
      <c r="N36" s="32" t="n">
        <v>0.0</v>
      </c>
      <c r="O36" s="32" t="n">
        <v>0.0</v>
      </c>
    </row>
    <row r="37">
      <c r="A37" s="18" t="s">
        <v>66</v>
      </c>
      <c r="B37" s="18" t="s">
        <v>7</v>
      </c>
      <c r="C37" s="18" t="s">
        <v>7</v>
      </c>
      <c r="D37" s="19" t="s">
        <v>27</v>
      </c>
      <c r="E37" s="18" t="s">
        <v>7</v>
      </c>
      <c r="F37" s="18" t="s">
        <v>7</v>
      </c>
      <c r="G37" s="18" t="s">
        <v>7</v>
      </c>
      <c r="H37" s="18" t="s">
        <v>7</v>
      </c>
      <c r="I37" s="18" t="s">
        <v>7</v>
      </c>
      <c r="J37" s="18" t="s">
        <v>7</v>
      </c>
      <c r="K37" s="18" t="s">
        <v>7</v>
      </c>
      <c r="L37" s="18" t="s">
        <v>7</v>
      </c>
      <c r="M37" s="18" t="s">
        <v>7</v>
      </c>
      <c r="N37" s="18" t="s">
        <v>7</v>
      </c>
      <c r="O37" s="23" t="n">
        <f>(L38+L39+L40+L41+L42)</f>
      </c>
    </row>
    <row r="38">
      <c r="A38" s="38" t="s">
        <v>67</v>
      </c>
      <c r="B38" s="43" t="s">
        <v>41</v>
      </c>
      <c r="C38" s="42" t="s">
        <v>30</v>
      </c>
      <c r="D38" s="42" t="s">
        <v>42</v>
      </c>
      <c r="E38" s="33" t="s">
        <v>32</v>
      </c>
      <c r="F38" s="33" t="n">
        <v>1.0</v>
      </c>
      <c r="G38" s="32" t="n">
        <v>645036.02</v>
      </c>
      <c r="H38" s="34" t="s">
        <v>7</v>
      </c>
      <c r="I38" s="34" t="n">
        <v>1.0</v>
      </c>
      <c r="J38" s="32" t="n">
        <f>ROUND(G38-((G38*K38)/100),2)</f>
      </c>
      <c r="K38" s="32" t="n">
        <v>75.0</v>
      </c>
      <c r="L38" s="32" t="n">
        <f>ROUND((I38 * J38),2)</f>
      </c>
      <c r="M38" s="32" t="n">
        <v>8869.25</v>
      </c>
      <c r="N38" s="32" t="n">
        <v>19015.96</v>
      </c>
      <c r="O38" s="32" t="n">
        <v>8869.25</v>
      </c>
    </row>
    <row r="39">
      <c r="A39" s="38" t="s">
        <v>68</v>
      </c>
      <c r="B39" s="43" t="s">
        <v>34</v>
      </c>
      <c r="C39" s="42" t="s">
        <v>30</v>
      </c>
      <c r="D39" s="42" t="s">
        <v>35</v>
      </c>
      <c r="E39" s="33" t="s">
        <v>32</v>
      </c>
      <c r="F39" s="33" t="n">
        <v>10.0</v>
      </c>
      <c r="G39" s="32" t="n">
        <v>1694.89</v>
      </c>
      <c r="H39" s="34" t="s">
        <v>7</v>
      </c>
      <c r="I39" s="34" t="n">
        <v>1.0</v>
      </c>
      <c r="J39" s="32" t="n">
        <f>ROUND(G39-((G39*K39)/100),2)</f>
      </c>
      <c r="K39" s="32" t="n">
        <v>75.0</v>
      </c>
      <c r="L39" s="32" t="n">
        <f>ROUND((I39 * J39),2)</f>
      </c>
      <c r="M39" s="32" t="n">
        <v>23.3</v>
      </c>
      <c r="N39" s="32" t="n">
        <v>43.44</v>
      </c>
      <c r="O39" s="32" t="n">
        <v>23.3</v>
      </c>
    </row>
    <row r="40">
      <c r="A40" s="38" t="s">
        <v>69</v>
      </c>
      <c r="B40" s="43" t="s">
        <v>45</v>
      </c>
      <c r="C40" s="42" t="s">
        <v>30</v>
      </c>
      <c r="D40" s="42" t="s">
        <v>46</v>
      </c>
      <c r="E40" s="33" t="s">
        <v>32</v>
      </c>
      <c r="F40" s="33" t="s">
        <v>39</v>
      </c>
      <c r="G40" s="32" t="n">
        <v>101706.92</v>
      </c>
      <c r="H40" s="34" t="s">
        <v>7</v>
      </c>
      <c r="I40" s="34" t="n">
        <v>1.0</v>
      </c>
      <c r="J40" s="32" t="n">
        <f>ROUND(G40-((G40*K40)/100),2)</f>
      </c>
      <c r="K40" s="32" t="n">
        <v>75.0</v>
      </c>
      <c r="L40" s="32" t="n">
        <f>ROUND((I40 * J40),2)</f>
      </c>
      <c r="M40" s="32" t="n">
        <v>0.0</v>
      </c>
      <c r="N40" s="32" t="n">
        <v>0.0</v>
      </c>
      <c r="O40" s="32" t="n">
        <v>0.0</v>
      </c>
    </row>
    <row r="41">
      <c r="A41" s="38" t="s">
        <v>70</v>
      </c>
      <c r="B41" s="43" t="s">
        <v>71</v>
      </c>
      <c r="C41" s="42" t="s">
        <v>30</v>
      </c>
      <c r="D41" s="42" t="s">
        <v>72</v>
      </c>
      <c r="E41" s="33" t="s">
        <v>32</v>
      </c>
      <c r="F41" s="33" t="n">
        <v>160.0</v>
      </c>
      <c r="G41" s="32" t="n">
        <v>177987.5</v>
      </c>
      <c r="H41" s="34" t="s">
        <v>7</v>
      </c>
      <c r="I41" s="34" t="n">
        <v>1.0</v>
      </c>
      <c r="J41" s="32" t="n">
        <f>ROUND(G41-((G41*K41)/100),2)</f>
      </c>
      <c r="K41" s="32" t="n">
        <v>75.0</v>
      </c>
      <c r="L41" s="32" t="n">
        <f>ROUND((I41 * J41),2)</f>
      </c>
      <c r="M41" s="32" t="n">
        <v>2447.33</v>
      </c>
      <c r="N41" s="32" t="n">
        <v>12140.22</v>
      </c>
      <c r="O41" s="32" t="n">
        <v>2447.33</v>
      </c>
    </row>
    <row r="42">
      <c r="A42" s="38" t="s">
        <v>73</v>
      </c>
      <c r="B42" s="43" t="s">
        <v>51</v>
      </c>
      <c r="C42" s="42" t="s">
        <v>30</v>
      </c>
      <c r="D42" s="42" t="s">
        <v>52</v>
      </c>
      <c r="E42" s="33" t="s">
        <v>32</v>
      </c>
      <c r="F42" s="33" t="s">
        <v>39</v>
      </c>
      <c r="G42" s="32" t="n">
        <v>40147.47</v>
      </c>
      <c r="H42" s="34" t="s">
        <v>7</v>
      </c>
      <c r="I42" s="34" t="n">
        <v>1.0</v>
      </c>
      <c r="J42" s="32" t="n">
        <f>ROUND(G42-((G42*K42)/100),2)</f>
      </c>
      <c r="K42" s="32" t="n">
        <v>75.0</v>
      </c>
      <c r="L42" s="32" t="n">
        <f>ROUND((I42 * J42),2)</f>
      </c>
      <c r="M42" s="32" t="n">
        <v>0.0</v>
      </c>
      <c r="N42" s="32" t="n">
        <v>0.0</v>
      </c>
      <c r="O42" s="32" t="n">
        <v>0.0</v>
      </c>
    </row>
    <row r="43">
      <c r="A43" s="18" t="s">
        <v>74</v>
      </c>
      <c r="B43" s="18" t="s">
        <v>7</v>
      </c>
      <c r="C43" s="18" t="s">
        <v>7</v>
      </c>
      <c r="D43" s="19" t="s">
        <v>27</v>
      </c>
      <c r="E43" s="18" t="s">
        <v>7</v>
      </c>
      <c r="F43" s="18" t="s">
        <v>7</v>
      </c>
      <c r="G43" s="18" t="s">
        <v>7</v>
      </c>
      <c r="H43" s="18" t="s">
        <v>7</v>
      </c>
      <c r="I43" s="18" t="s">
        <v>7</v>
      </c>
      <c r="J43" s="18" t="s">
        <v>7</v>
      </c>
      <c r="K43" s="18" t="s">
        <v>7</v>
      </c>
      <c r="L43" s="18" t="s">
        <v>7</v>
      </c>
      <c r="M43" s="18" t="s">
        <v>7</v>
      </c>
      <c r="N43" s="18" t="s">
        <v>7</v>
      </c>
      <c r="O43" s="23" t="n">
        <f>(L44+L45+L46+L47+L48+L49+L50+L51)</f>
      </c>
    </row>
    <row r="44">
      <c r="A44" s="38" t="s">
        <v>75</v>
      </c>
      <c r="B44" s="43" t="s">
        <v>29</v>
      </c>
      <c r="C44" s="42" t="s">
        <v>30</v>
      </c>
      <c r="D44" s="42" t="s">
        <v>31</v>
      </c>
      <c r="E44" s="33" t="s">
        <v>32</v>
      </c>
      <c r="F44" s="33" t="n">
        <v>160.0</v>
      </c>
      <c r="G44" s="32" t="n">
        <v>88770.9</v>
      </c>
      <c r="H44" s="34" t="s">
        <v>7</v>
      </c>
      <c r="I44" s="34" t="n">
        <v>1.0</v>
      </c>
      <c r="J44" s="32" t="n">
        <f>ROUND(G44-((G44*K44)/100),2)</f>
      </c>
      <c r="K44" s="32" t="n">
        <v>75.0</v>
      </c>
      <c r="L44" s="32" t="n">
        <f>ROUND((I44 * J44),2)</f>
      </c>
      <c r="M44" s="32" t="n">
        <v>1220.6</v>
      </c>
      <c r="N44" s="32" t="n">
        <v>6856.51</v>
      </c>
      <c r="O44" s="32" t="n">
        <v>1220.6</v>
      </c>
    </row>
    <row r="45">
      <c r="A45" s="38" t="s">
        <v>76</v>
      </c>
      <c r="B45" s="43" t="s">
        <v>34</v>
      </c>
      <c r="C45" s="42" t="s">
        <v>30</v>
      </c>
      <c r="D45" s="42" t="s">
        <v>35</v>
      </c>
      <c r="E45" s="33" t="s">
        <v>32</v>
      </c>
      <c r="F45" s="33" t="n">
        <v>10.0</v>
      </c>
      <c r="G45" s="32" t="n">
        <v>1694.89</v>
      </c>
      <c r="H45" s="34" t="s">
        <v>7</v>
      </c>
      <c r="I45" s="34" t="n">
        <v>1.0</v>
      </c>
      <c r="J45" s="32" t="n">
        <f>ROUND(G45-((G45*K45)/100),2)</f>
      </c>
      <c r="K45" s="32" t="n">
        <v>75.0</v>
      </c>
      <c r="L45" s="32" t="n">
        <f>ROUND((I45 * J45),2)</f>
      </c>
      <c r="M45" s="32" t="n">
        <v>23.3</v>
      </c>
      <c r="N45" s="32" t="n">
        <v>43.44</v>
      </c>
      <c r="O45" s="32" t="n">
        <v>23.3</v>
      </c>
    </row>
    <row r="46">
      <c r="A46" s="38" t="s">
        <v>77</v>
      </c>
      <c r="B46" s="43" t="s">
        <v>37</v>
      </c>
      <c r="C46" s="42" t="s">
        <v>30</v>
      </c>
      <c r="D46" s="42" t="s">
        <v>38</v>
      </c>
      <c r="E46" s="33" t="s">
        <v>32</v>
      </c>
      <c r="F46" s="33" t="s">
        <v>39</v>
      </c>
      <c r="G46" s="32" t="n">
        <v>187605.0</v>
      </c>
      <c r="H46" s="34" t="s">
        <v>7</v>
      </c>
      <c r="I46" s="34" t="n">
        <v>1.0</v>
      </c>
      <c r="J46" s="32" t="n">
        <f>ROUND(G46-((G46*K46)/100),2)</f>
      </c>
      <c r="K46" s="32" t="n">
        <v>75.0</v>
      </c>
      <c r="L46" s="32" t="n">
        <f>ROUND((I46 * J46),2)</f>
      </c>
      <c r="M46" s="32" t="n">
        <v>0.0</v>
      </c>
      <c r="N46" s="32" t="n">
        <v>0.0</v>
      </c>
      <c r="O46" s="32" t="n">
        <v>0.0</v>
      </c>
    </row>
    <row r="47">
      <c r="A47" s="38" t="s">
        <v>78</v>
      </c>
      <c r="B47" s="43" t="s">
        <v>41</v>
      </c>
      <c r="C47" s="42" t="s">
        <v>30</v>
      </c>
      <c r="D47" s="42" t="s">
        <v>42</v>
      </c>
      <c r="E47" s="33" t="s">
        <v>32</v>
      </c>
      <c r="F47" s="33" t="n">
        <v>1.0</v>
      </c>
      <c r="G47" s="32" t="n">
        <v>645036.02</v>
      </c>
      <c r="H47" s="34" t="s">
        <v>7</v>
      </c>
      <c r="I47" s="34" t="n">
        <v>1.0</v>
      </c>
      <c r="J47" s="32" t="n">
        <f>ROUND(G47-((G47*K47)/100),2)</f>
      </c>
      <c r="K47" s="32" t="n">
        <v>75.0</v>
      </c>
      <c r="L47" s="32" t="n">
        <f>ROUND((I47 * J47),2)</f>
      </c>
      <c r="M47" s="32" t="n">
        <v>8869.25</v>
      </c>
      <c r="N47" s="32" t="n">
        <v>19015.96</v>
      </c>
      <c r="O47" s="32" t="n">
        <v>8869.25</v>
      </c>
    </row>
    <row r="48">
      <c r="A48" s="38" t="s">
        <v>79</v>
      </c>
      <c r="B48" s="43" t="s">
        <v>34</v>
      </c>
      <c r="C48" s="42" t="s">
        <v>30</v>
      </c>
      <c r="D48" s="42" t="s">
        <v>35</v>
      </c>
      <c r="E48" s="33" t="s">
        <v>32</v>
      </c>
      <c r="F48" s="33" t="n">
        <v>10.0</v>
      </c>
      <c r="G48" s="32" t="n">
        <v>1694.89</v>
      </c>
      <c r="H48" s="34" t="s">
        <v>7</v>
      </c>
      <c r="I48" s="34" t="n">
        <v>1.0</v>
      </c>
      <c r="J48" s="32" t="n">
        <f>ROUND(G48-((G48*K48)/100),2)</f>
      </c>
      <c r="K48" s="32" t="n">
        <v>75.0</v>
      </c>
      <c r="L48" s="32" t="n">
        <f>ROUND((I48 * J48),2)</f>
      </c>
      <c r="M48" s="32" t="n">
        <v>23.3</v>
      </c>
      <c r="N48" s="32" t="n">
        <v>43.44</v>
      </c>
      <c r="O48" s="32" t="n">
        <v>23.3</v>
      </c>
    </row>
    <row r="49">
      <c r="A49" s="38" t="s">
        <v>80</v>
      </c>
      <c r="B49" s="43" t="s">
        <v>45</v>
      </c>
      <c r="C49" s="42" t="s">
        <v>30</v>
      </c>
      <c r="D49" s="42" t="s">
        <v>46</v>
      </c>
      <c r="E49" s="33" t="s">
        <v>32</v>
      </c>
      <c r="F49" s="33" t="s">
        <v>39</v>
      </c>
      <c r="G49" s="32" t="n">
        <v>101706.92</v>
      </c>
      <c r="H49" s="34" t="s">
        <v>7</v>
      </c>
      <c r="I49" s="34" t="n">
        <v>1.0</v>
      </c>
      <c r="J49" s="32" t="n">
        <f>ROUND(G49-((G49*K49)/100),2)</f>
      </c>
      <c r="K49" s="32" t="n">
        <v>75.0</v>
      </c>
      <c r="L49" s="32" t="n">
        <f>ROUND((I49 * J49),2)</f>
      </c>
      <c r="M49" s="32" t="n">
        <v>0.0</v>
      </c>
      <c r="N49" s="32" t="n">
        <v>0.0</v>
      </c>
      <c r="O49" s="32" t="n">
        <v>0.0</v>
      </c>
    </row>
    <row r="50">
      <c r="A50" s="38" t="s">
        <v>81</v>
      </c>
      <c r="B50" s="43" t="s">
        <v>71</v>
      </c>
      <c r="C50" s="42" t="s">
        <v>30</v>
      </c>
      <c r="D50" s="42" t="s">
        <v>72</v>
      </c>
      <c r="E50" s="33" t="s">
        <v>32</v>
      </c>
      <c r="F50" s="33" t="n">
        <v>160.0</v>
      </c>
      <c r="G50" s="32" t="n">
        <v>177987.5</v>
      </c>
      <c r="H50" s="34" t="s">
        <v>7</v>
      </c>
      <c r="I50" s="34" t="n">
        <v>1.0</v>
      </c>
      <c r="J50" s="32" t="n">
        <f>ROUND(G50-((G50*K50)/100),2)</f>
      </c>
      <c r="K50" s="32" t="n">
        <v>75.0</v>
      </c>
      <c r="L50" s="32" t="n">
        <f>ROUND((I50 * J50),2)</f>
      </c>
      <c r="M50" s="32" t="n">
        <v>2447.33</v>
      </c>
      <c r="N50" s="32" t="n">
        <v>12140.22</v>
      </c>
      <c r="O50" s="32" t="n">
        <v>2447.33</v>
      </c>
    </row>
    <row r="51">
      <c r="A51" s="38" t="s">
        <v>82</v>
      </c>
      <c r="B51" s="43" t="s">
        <v>51</v>
      </c>
      <c r="C51" s="42" t="s">
        <v>30</v>
      </c>
      <c r="D51" s="42" t="s">
        <v>52</v>
      </c>
      <c r="E51" s="33" t="s">
        <v>32</v>
      </c>
      <c r="F51" s="33" t="s">
        <v>39</v>
      </c>
      <c r="G51" s="32" t="n">
        <v>40147.47</v>
      </c>
      <c r="H51" s="34" t="s">
        <v>7</v>
      </c>
      <c r="I51" s="34" t="n">
        <v>1.0</v>
      </c>
      <c r="J51" s="32" t="n">
        <f>ROUND(G51-((G51*K51)/100),2)</f>
      </c>
      <c r="K51" s="32" t="n">
        <v>75.0</v>
      </c>
      <c r="L51" s="32" t="n">
        <f>ROUND((I51 * J51),2)</f>
      </c>
      <c r="M51" s="32" t="n">
        <v>0.0</v>
      </c>
      <c r="N51" s="32" t="n">
        <v>0.0</v>
      </c>
      <c r="O51" s="32" t="n">
        <v>0.0</v>
      </c>
    </row>
    <row r="52">
      <c r="A52" s="18" t="s">
        <v>83</v>
      </c>
      <c r="B52" s="18" t="s">
        <v>7</v>
      </c>
      <c r="C52" s="18" t="s">
        <v>7</v>
      </c>
      <c r="D52" s="19" t="s">
        <v>27</v>
      </c>
      <c r="E52" s="18" t="s">
        <v>7</v>
      </c>
      <c r="F52" s="18" t="s">
        <v>7</v>
      </c>
      <c r="G52" s="18" t="s">
        <v>7</v>
      </c>
      <c r="H52" s="18" t="s">
        <v>7</v>
      </c>
      <c r="I52" s="18" t="s">
        <v>7</v>
      </c>
      <c r="J52" s="18" t="s">
        <v>7</v>
      </c>
      <c r="K52" s="18" t="s">
        <v>7</v>
      </c>
      <c r="L52" s="18" t="s">
        <v>7</v>
      </c>
      <c r="M52" s="18" t="s">
        <v>7</v>
      </c>
      <c r="N52" s="18" t="s">
        <v>7</v>
      </c>
      <c r="O52" s="23" t="n">
        <f>(L53+L54+L55+L56+L57+L58+L59+L60)</f>
      </c>
    </row>
    <row r="53">
      <c r="A53" s="38" t="s">
        <v>84</v>
      </c>
      <c r="B53" s="43" t="s">
        <v>85</v>
      </c>
      <c r="C53" s="42" t="s">
        <v>30</v>
      </c>
      <c r="D53" s="42" t="s">
        <v>86</v>
      </c>
      <c r="E53" s="33" t="s">
        <v>32</v>
      </c>
      <c r="F53" s="33" t="n">
        <v>40.0</v>
      </c>
      <c r="G53" s="32" t="n">
        <v>445637.3</v>
      </c>
      <c r="H53" s="34" t="s">
        <v>7</v>
      </c>
      <c r="I53" s="34" t="n">
        <v>1.0</v>
      </c>
      <c r="J53" s="32" t="n">
        <f>ROUND(G53-((G53*K53)/100),2)</f>
      </c>
      <c r="K53" s="32" t="n">
        <v>75.0</v>
      </c>
      <c r="L53" s="32" t="n">
        <f>ROUND((I53 * J53),2)</f>
      </c>
      <c r="M53" s="32" t="n">
        <v>6127.51</v>
      </c>
      <c r="N53" s="32" t="n">
        <v>41963.78</v>
      </c>
      <c r="O53" s="32" t="n">
        <v>6127.51</v>
      </c>
    </row>
    <row r="54">
      <c r="A54" s="38" t="s">
        <v>87</v>
      </c>
      <c r="B54" s="43" t="s">
        <v>34</v>
      </c>
      <c r="C54" s="42" t="s">
        <v>30</v>
      </c>
      <c r="D54" s="42" t="s">
        <v>35</v>
      </c>
      <c r="E54" s="33" t="s">
        <v>32</v>
      </c>
      <c r="F54" s="33" t="n">
        <v>10.0</v>
      </c>
      <c r="G54" s="32" t="n">
        <v>1694.89</v>
      </c>
      <c r="H54" s="34" t="s">
        <v>7</v>
      </c>
      <c r="I54" s="34" t="n">
        <v>1.0</v>
      </c>
      <c r="J54" s="32" t="n">
        <f>ROUND(G54-((G54*K54)/100),2)</f>
      </c>
      <c r="K54" s="32" t="n">
        <v>75.0</v>
      </c>
      <c r="L54" s="32" t="n">
        <f>ROUND((I54 * J54),2)</f>
      </c>
      <c r="M54" s="32" t="n">
        <v>23.3</v>
      </c>
      <c r="N54" s="32" t="n">
        <v>43.44</v>
      </c>
      <c r="O54" s="32" t="n">
        <v>23.3</v>
      </c>
    </row>
    <row r="55">
      <c r="A55" s="38" t="s">
        <v>88</v>
      </c>
      <c r="B55" s="43" t="s">
        <v>89</v>
      </c>
      <c r="C55" s="42" t="s">
        <v>30</v>
      </c>
      <c r="D55" s="42" t="s">
        <v>90</v>
      </c>
      <c r="E55" s="33" t="s">
        <v>32</v>
      </c>
      <c r="F55" s="33" t="n">
        <v>3.0</v>
      </c>
      <c r="G55" s="32" t="n">
        <v>1250700.0</v>
      </c>
      <c r="H55" s="34" t="s">
        <v>7</v>
      </c>
      <c r="I55" s="34" t="n">
        <v>1.0</v>
      </c>
      <c r="J55" s="32" t="n">
        <f>ROUND(G55-((G55*K55)/100),2)</f>
      </c>
      <c r="K55" s="32" t="n">
        <v>75.0</v>
      </c>
      <c r="L55" s="32" t="n">
        <f>ROUND((I55 * J55),2)</f>
      </c>
      <c r="M55" s="32" t="n">
        <v>0.0</v>
      </c>
      <c r="N55" s="32" t="n">
        <v>0.0</v>
      </c>
      <c r="O55" s="32" t="n">
        <v>0.0</v>
      </c>
    </row>
    <row r="56">
      <c r="A56" s="38" t="s">
        <v>91</v>
      </c>
      <c r="B56" s="43" t="s">
        <v>58</v>
      </c>
      <c r="C56" s="42" t="s">
        <v>30</v>
      </c>
      <c r="D56" s="42" t="s">
        <v>59</v>
      </c>
      <c r="E56" s="33" t="s">
        <v>32</v>
      </c>
      <c r="F56" s="33" t="n">
        <v>1.0</v>
      </c>
      <c r="G56" s="32" t="n">
        <v>1065692.67</v>
      </c>
      <c r="H56" s="34" t="s">
        <v>7</v>
      </c>
      <c r="I56" s="34" t="n">
        <v>1.0</v>
      </c>
      <c r="J56" s="32" t="n">
        <f>ROUND(G56-((G56*K56)/100),2)</f>
      </c>
      <c r="K56" s="32" t="n">
        <v>75.0</v>
      </c>
      <c r="L56" s="32" t="n">
        <f>ROUND((I56 * J56),2)</f>
      </c>
      <c r="M56" s="32" t="n">
        <v>14653.27</v>
      </c>
      <c r="N56" s="32" t="n">
        <v>31409.6</v>
      </c>
      <c r="O56" s="32" t="n">
        <v>14653.27</v>
      </c>
    </row>
    <row r="57">
      <c r="A57" s="38" t="s">
        <v>92</v>
      </c>
      <c r="B57" s="43" t="s">
        <v>34</v>
      </c>
      <c r="C57" s="42" t="s">
        <v>30</v>
      </c>
      <c r="D57" s="42" t="s">
        <v>35</v>
      </c>
      <c r="E57" s="33" t="s">
        <v>32</v>
      </c>
      <c r="F57" s="33" t="n">
        <v>10.0</v>
      </c>
      <c r="G57" s="32" t="n">
        <v>1694.89</v>
      </c>
      <c r="H57" s="34" t="s">
        <v>7</v>
      </c>
      <c r="I57" s="34" t="n">
        <v>1.0</v>
      </c>
      <c r="J57" s="32" t="n">
        <f>ROUND(G57-((G57*K57)/100),2)</f>
      </c>
      <c r="K57" s="32" t="n">
        <v>75.0</v>
      </c>
      <c r="L57" s="32" t="n">
        <f>ROUND((I57 * J57),2)</f>
      </c>
      <c r="M57" s="32" t="n">
        <v>23.3</v>
      </c>
      <c r="N57" s="32" t="n">
        <v>43.44</v>
      </c>
      <c r="O57" s="32" t="n">
        <v>23.3</v>
      </c>
    </row>
    <row r="58">
      <c r="A58" s="38" t="s">
        <v>93</v>
      </c>
      <c r="B58" s="43" t="s">
        <v>62</v>
      </c>
      <c r="C58" s="42" t="s">
        <v>30</v>
      </c>
      <c r="D58" s="42" t="s">
        <v>63</v>
      </c>
      <c r="E58" s="33" t="s">
        <v>32</v>
      </c>
      <c r="F58" s="33" t="s">
        <v>39</v>
      </c>
      <c r="G58" s="32" t="n">
        <v>167727.21</v>
      </c>
      <c r="H58" s="34" t="s">
        <v>7</v>
      </c>
      <c r="I58" s="34" t="n">
        <v>1.0</v>
      </c>
      <c r="J58" s="32" t="n">
        <f>ROUND(G58-((G58*K58)/100),2)</f>
      </c>
      <c r="K58" s="32" t="n">
        <v>75.0</v>
      </c>
      <c r="L58" s="32" t="n">
        <f>ROUND((I58 * J58),2)</f>
      </c>
      <c r="M58" s="32" t="n">
        <v>0.0</v>
      </c>
      <c r="N58" s="32" t="n">
        <v>0.0</v>
      </c>
      <c r="O58" s="32" t="n">
        <v>0.0</v>
      </c>
    </row>
    <row r="59">
      <c r="A59" s="38" t="s">
        <v>94</v>
      </c>
      <c r="B59" s="43" t="s">
        <v>48</v>
      </c>
      <c r="C59" s="42" t="s">
        <v>30</v>
      </c>
      <c r="D59" s="42" t="s">
        <v>49</v>
      </c>
      <c r="E59" s="33" t="s">
        <v>32</v>
      </c>
      <c r="F59" s="33" t="n">
        <v>190.0</v>
      </c>
      <c r="G59" s="32" t="n">
        <v>142300.86</v>
      </c>
      <c r="H59" s="34" t="s">
        <v>7</v>
      </c>
      <c r="I59" s="34" t="n">
        <v>3.0</v>
      </c>
      <c r="J59" s="32" t="n">
        <f>ROUND(G59-((G59*K59)/100),2)</f>
      </c>
      <c r="K59" s="32" t="n">
        <v>75.0</v>
      </c>
      <c r="L59" s="32" t="n">
        <f>ROUND((I59 * J59),2)</f>
      </c>
      <c r="M59" s="32" t="n">
        <v>5869.91</v>
      </c>
      <c r="N59" s="32" t="n">
        <v>30414.59</v>
      </c>
      <c r="O59" s="32" t="n">
        <v>5869.91</v>
      </c>
    </row>
    <row r="60">
      <c r="A60" s="38" t="s">
        <v>95</v>
      </c>
      <c r="B60" s="43" t="s">
        <v>51</v>
      </c>
      <c r="C60" s="42" t="s">
        <v>30</v>
      </c>
      <c r="D60" s="42" t="s">
        <v>52</v>
      </c>
      <c r="E60" s="33" t="s">
        <v>32</v>
      </c>
      <c r="F60" s="33" t="s">
        <v>39</v>
      </c>
      <c r="G60" s="32" t="n">
        <v>40147.47</v>
      </c>
      <c r="H60" s="34" t="s">
        <v>7</v>
      </c>
      <c r="I60" s="34" t="n">
        <v>3.0</v>
      </c>
      <c r="J60" s="32" t="n">
        <f>ROUND(G60-((G60*K60)/100),2)</f>
      </c>
      <c r="K60" s="32" t="n">
        <v>75.0</v>
      </c>
      <c r="L60" s="32" t="n">
        <f>ROUND((I60 * J60),2)</f>
      </c>
      <c r="M60" s="32" t="n">
        <v>0.0</v>
      </c>
      <c r="N60" s="32" t="n">
        <v>0.0</v>
      </c>
      <c r="O60" s="32" t="n">
        <v>0.0</v>
      </c>
    </row>
    <row r="61">
      <c r="A61" s="18" t="s">
        <v>96</v>
      </c>
      <c r="B61" s="18" t="s">
        <v>7</v>
      </c>
      <c r="C61" s="18" t="s">
        <v>7</v>
      </c>
      <c r="D61" s="19" t="s">
        <v>27</v>
      </c>
      <c r="E61" s="18" t="s">
        <v>7</v>
      </c>
      <c r="F61" s="18" t="s">
        <v>7</v>
      </c>
      <c r="G61" s="18" t="s">
        <v>7</v>
      </c>
      <c r="H61" s="18" t="s">
        <v>7</v>
      </c>
      <c r="I61" s="18" t="s">
        <v>7</v>
      </c>
      <c r="J61" s="18" t="s">
        <v>7</v>
      </c>
      <c r="K61" s="18" t="s">
        <v>7</v>
      </c>
      <c r="L61" s="18" t="s">
        <v>7</v>
      </c>
      <c r="M61" s="18" t="s">
        <v>7</v>
      </c>
      <c r="N61" s="18" t="s">
        <v>7</v>
      </c>
      <c r="O61" s="23" t="n">
        <f>(L62+L63+L64+L65+L66+L67+L68+L69)</f>
      </c>
    </row>
    <row r="62">
      <c r="A62" s="38" t="s">
        <v>97</v>
      </c>
      <c r="B62" s="43" t="s">
        <v>85</v>
      </c>
      <c r="C62" s="42" t="s">
        <v>30</v>
      </c>
      <c r="D62" s="42" t="s">
        <v>86</v>
      </c>
      <c r="E62" s="33" t="s">
        <v>32</v>
      </c>
      <c r="F62" s="33" t="n">
        <v>40.0</v>
      </c>
      <c r="G62" s="32" t="n">
        <v>445637.3</v>
      </c>
      <c r="H62" s="34" t="s">
        <v>7</v>
      </c>
      <c r="I62" s="34" t="n">
        <v>1.0</v>
      </c>
      <c r="J62" s="32" t="n">
        <f>ROUND(G62-((G62*K62)/100),2)</f>
      </c>
      <c r="K62" s="32" t="n">
        <v>75.0</v>
      </c>
      <c r="L62" s="32" t="n">
        <f>ROUND((I62 * J62),2)</f>
      </c>
      <c r="M62" s="32" t="n">
        <v>6127.51</v>
      </c>
      <c r="N62" s="32" t="n">
        <v>41963.78</v>
      </c>
      <c r="O62" s="32" t="n">
        <v>6127.51</v>
      </c>
    </row>
    <row r="63">
      <c r="A63" s="38" t="s">
        <v>98</v>
      </c>
      <c r="B63" s="43" t="s">
        <v>34</v>
      </c>
      <c r="C63" s="42" t="s">
        <v>30</v>
      </c>
      <c r="D63" s="42" t="s">
        <v>35</v>
      </c>
      <c r="E63" s="33" t="s">
        <v>32</v>
      </c>
      <c r="F63" s="33" t="n">
        <v>10.0</v>
      </c>
      <c r="G63" s="32" t="n">
        <v>1694.89</v>
      </c>
      <c r="H63" s="34" t="s">
        <v>7</v>
      </c>
      <c r="I63" s="34" t="n">
        <v>1.0</v>
      </c>
      <c r="J63" s="32" t="n">
        <f>ROUND(G63-((G63*K63)/100),2)</f>
      </c>
      <c r="K63" s="32" t="n">
        <v>75.0</v>
      </c>
      <c r="L63" s="32" t="n">
        <f>ROUND((I63 * J63),2)</f>
      </c>
      <c r="M63" s="32" t="n">
        <v>23.3</v>
      </c>
      <c r="N63" s="32" t="n">
        <v>43.44</v>
      </c>
      <c r="O63" s="32" t="n">
        <v>23.3</v>
      </c>
    </row>
    <row r="64">
      <c r="A64" s="38" t="s">
        <v>99</v>
      </c>
      <c r="B64" s="43" t="s">
        <v>89</v>
      </c>
      <c r="C64" s="42" t="s">
        <v>30</v>
      </c>
      <c r="D64" s="42" t="s">
        <v>90</v>
      </c>
      <c r="E64" s="33" t="s">
        <v>32</v>
      </c>
      <c r="F64" s="33" t="n">
        <v>3.0</v>
      </c>
      <c r="G64" s="32" t="n">
        <v>1250700.0</v>
      </c>
      <c r="H64" s="34" t="s">
        <v>7</v>
      </c>
      <c r="I64" s="34" t="n">
        <v>1.0</v>
      </c>
      <c r="J64" s="32" t="n">
        <f>ROUND(G64-((G64*K64)/100),2)</f>
      </c>
      <c r="K64" s="32" t="n">
        <v>75.0</v>
      </c>
      <c r="L64" s="32" t="n">
        <f>ROUND((I64 * J64),2)</f>
      </c>
      <c r="M64" s="32" t="n">
        <v>0.0</v>
      </c>
      <c r="N64" s="32" t="n">
        <v>0.0</v>
      </c>
      <c r="O64" s="32" t="n">
        <v>0.0</v>
      </c>
    </row>
    <row r="65">
      <c r="A65" s="38" t="s">
        <v>100</v>
      </c>
      <c r="B65" s="43" t="s">
        <v>41</v>
      </c>
      <c r="C65" s="42" t="s">
        <v>30</v>
      </c>
      <c r="D65" s="42" t="s">
        <v>42</v>
      </c>
      <c r="E65" s="33" t="s">
        <v>32</v>
      </c>
      <c r="F65" s="33" t="n">
        <v>1.0</v>
      </c>
      <c r="G65" s="32" t="n">
        <v>645036.02</v>
      </c>
      <c r="H65" s="34" t="s">
        <v>7</v>
      </c>
      <c r="I65" s="34" t="n">
        <v>1.0</v>
      </c>
      <c r="J65" s="32" t="n">
        <f>ROUND(G65-((G65*K65)/100),2)</f>
      </c>
      <c r="K65" s="32" t="n">
        <v>75.0</v>
      </c>
      <c r="L65" s="32" t="n">
        <f>ROUND((I65 * J65),2)</f>
      </c>
      <c r="M65" s="32" t="n">
        <v>8869.25</v>
      </c>
      <c r="N65" s="32" t="n">
        <v>19015.96</v>
      </c>
      <c r="O65" s="32" t="n">
        <v>8869.25</v>
      </c>
    </row>
    <row r="66">
      <c r="A66" s="38" t="s">
        <v>101</v>
      </c>
      <c r="B66" s="43" t="s">
        <v>34</v>
      </c>
      <c r="C66" s="42" t="s">
        <v>30</v>
      </c>
      <c r="D66" s="42" t="s">
        <v>35</v>
      </c>
      <c r="E66" s="33" t="s">
        <v>32</v>
      </c>
      <c r="F66" s="33" t="n">
        <v>10.0</v>
      </c>
      <c r="G66" s="32" t="n">
        <v>1694.89</v>
      </c>
      <c r="H66" s="34" t="s">
        <v>7</v>
      </c>
      <c r="I66" s="34" t="n">
        <v>1.0</v>
      </c>
      <c r="J66" s="32" t="n">
        <f>ROUND(G66-((G66*K66)/100),2)</f>
      </c>
      <c r="K66" s="32" t="n">
        <v>75.0</v>
      </c>
      <c r="L66" s="32" t="n">
        <f>ROUND((I66 * J66),2)</f>
      </c>
      <c r="M66" s="32" t="n">
        <v>23.3</v>
      </c>
      <c r="N66" s="32" t="n">
        <v>43.44</v>
      </c>
      <c r="O66" s="32" t="n">
        <v>23.3</v>
      </c>
    </row>
    <row r="67">
      <c r="A67" s="38" t="s">
        <v>102</v>
      </c>
      <c r="B67" s="43" t="s">
        <v>45</v>
      </c>
      <c r="C67" s="42" t="s">
        <v>30</v>
      </c>
      <c r="D67" s="42" t="s">
        <v>46</v>
      </c>
      <c r="E67" s="33" t="s">
        <v>32</v>
      </c>
      <c r="F67" s="33" t="s">
        <v>39</v>
      </c>
      <c r="G67" s="32" t="n">
        <v>101706.92</v>
      </c>
      <c r="H67" s="34" t="s">
        <v>7</v>
      </c>
      <c r="I67" s="34" t="n">
        <v>1.0</v>
      </c>
      <c r="J67" s="32" t="n">
        <f>ROUND(G67-((G67*K67)/100),2)</f>
      </c>
      <c r="K67" s="32" t="n">
        <v>75.0</v>
      </c>
      <c r="L67" s="32" t="n">
        <f>ROUND((I67 * J67),2)</f>
      </c>
      <c r="M67" s="32" t="n">
        <v>0.0</v>
      </c>
      <c r="N67" s="32" t="n">
        <v>0.0</v>
      </c>
      <c r="O67" s="32" t="n">
        <v>0.0</v>
      </c>
    </row>
    <row r="68">
      <c r="A68" s="38" t="s">
        <v>103</v>
      </c>
      <c r="B68" s="43" t="s">
        <v>48</v>
      </c>
      <c r="C68" s="42" t="s">
        <v>30</v>
      </c>
      <c r="D68" s="42" t="s">
        <v>49</v>
      </c>
      <c r="E68" s="33" t="s">
        <v>32</v>
      </c>
      <c r="F68" s="33" t="n">
        <v>190.0</v>
      </c>
      <c r="G68" s="32" t="n">
        <v>142300.86</v>
      </c>
      <c r="H68" s="34" t="s">
        <v>7</v>
      </c>
      <c r="I68" s="34" t="n">
        <v>2.0</v>
      </c>
      <c r="J68" s="32" t="n">
        <f>ROUND(G68-((G68*K68)/100),2)</f>
      </c>
      <c r="K68" s="32" t="n">
        <v>75.0</v>
      </c>
      <c r="L68" s="32" t="n">
        <f>ROUND((I68 * J68),2)</f>
      </c>
      <c r="M68" s="32" t="n">
        <v>3913.27</v>
      </c>
      <c r="N68" s="32" t="n">
        <v>20276.39</v>
      </c>
      <c r="O68" s="32" t="n">
        <v>3913.27</v>
      </c>
    </row>
    <row r="69">
      <c r="A69" s="38" t="s">
        <v>104</v>
      </c>
      <c r="B69" s="43" t="s">
        <v>51</v>
      </c>
      <c r="C69" s="42" t="s">
        <v>30</v>
      </c>
      <c r="D69" s="42" t="s">
        <v>52</v>
      </c>
      <c r="E69" s="33" t="s">
        <v>32</v>
      </c>
      <c r="F69" s="33" t="s">
        <v>39</v>
      </c>
      <c r="G69" s="32" t="n">
        <v>40147.47</v>
      </c>
      <c r="H69" s="34" t="s">
        <v>7</v>
      </c>
      <c r="I69" s="34" t="n">
        <v>2.0</v>
      </c>
      <c r="J69" s="32" t="n">
        <f>ROUND(G69-((G69*K69)/100),2)</f>
      </c>
      <c r="K69" s="32" t="n">
        <v>75.0</v>
      </c>
      <c r="L69" s="32" t="n">
        <f>ROUND((I69 * J69),2)</f>
      </c>
      <c r="M69" s="32" t="n">
        <v>0.0</v>
      </c>
      <c r="N69" s="32" t="n">
        <v>0.0</v>
      </c>
      <c r="O69" s="32" t="n">
        <v>0.0</v>
      </c>
    </row>
    <row r="70">
      <c r="A70" s="18" t="s">
        <v>105</v>
      </c>
      <c r="B70" s="18" t="s">
        <v>7</v>
      </c>
      <c r="C70" s="18" t="s">
        <v>7</v>
      </c>
      <c r="D70" s="19" t="s">
        <v>27</v>
      </c>
      <c r="E70" s="18" t="s">
        <v>7</v>
      </c>
      <c r="F70" s="18" t="s">
        <v>7</v>
      </c>
      <c r="G70" s="18" t="s">
        <v>7</v>
      </c>
      <c r="H70" s="18" t="s">
        <v>7</v>
      </c>
      <c r="I70" s="18" t="s">
        <v>7</v>
      </c>
      <c r="J70" s="18" t="s">
        <v>7</v>
      </c>
      <c r="K70" s="18" t="s">
        <v>7</v>
      </c>
      <c r="L70" s="18" t="s">
        <v>7</v>
      </c>
      <c r="M70" s="18" t="s">
        <v>7</v>
      </c>
      <c r="N70" s="18" t="s">
        <v>7</v>
      </c>
      <c r="O70" s="23" t="n">
        <f>(L71+L72+L73+L74+L75+L76+L77+L78)</f>
      </c>
    </row>
    <row r="71">
      <c r="A71" s="38" t="s">
        <v>106</v>
      </c>
      <c r="B71" s="43" t="s">
        <v>29</v>
      </c>
      <c r="C71" s="42" t="s">
        <v>30</v>
      </c>
      <c r="D71" s="42" t="s">
        <v>31</v>
      </c>
      <c r="E71" s="33" t="s">
        <v>32</v>
      </c>
      <c r="F71" s="33" t="n">
        <v>160.0</v>
      </c>
      <c r="G71" s="32" t="n">
        <v>88770.9</v>
      </c>
      <c r="H71" s="34" t="s">
        <v>7</v>
      </c>
      <c r="I71" s="34" t="n">
        <v>1.0</v>
      </c>
      <c r="J71" s="32" t="n">
        <f>ROUND(G71-((G71*K71)/100),2)</f>
      </c>
      <c r="K71" s="32" t="n">
        <v>75.0</v>
      </c>
      <c r="L71" s="32" t="n">
        <f>ROUND((I71 * J71),2)</f>
      </c>
      <c r="M71" s="32" t="n">
        <v>1220.6</v>
      </c>
      <c r="N71" s="32" t="n">
        <v>6856.51</v>
      </c>
      <c r="O71" s="32" t="n">
        <v>1220.6</v>
      </c>
    </row>
    <row r="72">
      <c r="A72" s="38" t="s">
        <v>107</v>
      </c>
      <c r="B72" s="43" t="s">
        <v>34</v>
      </c>
      <c r="C72" s="42" t="s">
        <v>30</v>
      </c>
      <c r="D72" s="42" t="s">
        <v>35</v>
      </c>
      <c r="E72" s="33" t="s">
        <v>32</v>
      </c>
      <c r="F72" s="33" t="n">
        <v>10.0</v>
      </c>
      <c r="G72" s="32" t="n">
        <v>1694.89</v>
      </c>
      <c r="H72" s="34" t="s">
        <v>7</v>
      </c>
      <c r="I72" s="34" t="n">
        <v>1.0</v>
      </c>
      <c r="J72" s="32" t="n">
        <f>ROUND(G72-((G72*K72)/100),2)</f>
      </c>
      <c r="K72" s="32" t="n">
        <v>75.0</v>
      </c>
      <c r="L72" s="32" t="n">
        <f>ROUND((I72 * J72),2)</f>
      </c>
      <c r="M72" s="32" t="n">
        <v>23.3</v>
      </c>
      <c r="N72" s="32" t="n">
        <v>43.44</v>
      </c>
      <c r="O72" s="32" t="n">
        <v>23.3</v>
      </c>
    </row>
    <row r="73">
      <c r="A73" s="38" t="s">
        <v>108</v>
      </c>
      <c r="B73" s="43" t="s">
        <v>37</v>
      </c>
      <c r="C73" s="42" t="s">
        <v>30</v>
      </c>
      <c r="D73" s="42" t="s">
        <v>38</v>
      </c>
      <c r="E73" s="33" t="s">
        <v>32</v>
      </c>
      <c r="F73" s="33" t="s">
        <v>39</v>
      </c>
      <c r="G73" s="32" t="n">
        <v>187605.0</v>
      </c>
      <c r="H73" s="34" t="s">
        <v>7</v>
      </c>
      <c r="I73" s="34" t="n">
        <v>1.0</v>
      </c>
      <c r="J73" s="32" t="n">
        <f>ROUND(G73-((G73*K73)/100),2)</f>
      </c>
      <c r="K73" s="32" t="n">
        <v>75.0</v>
      </c>
      <c r="L73" s="32" t="n">
        <f>ROUND((I73 * J73),2)</f>
      </c>
      <c r="M73" s="32" t="n">
        <v>0.0</v>
      </c>
      <c r="N73" s="32" t="n">
        <v>0.0</v>
      </c>
      <c r="O73" s="32" t="n">
        <v>0.0</v>
      </c>
    </row>
    <row r="74">
      <c r="A74" s="38" t="s">
        <v>109</v>
      </c>
      <c r="B74" s="43" t="s">
        <v>41</v>
      </c>
      <c r="C74" s="42" t="s">
        <v>30</v>
      </c>
      <c r="D74" s="42" t="s">
        <v>42</v>
      </c>
      <c r="E74" s="33" t="s">
        <v>32</v>
      </c>
      <c r="F74" s="33" t="n">
        <v>1.0</v>
      </c>
      <c r="G74" s="32" t="n">
        <v>645036.02</v>
      </c>
      <c r="H74" s="34" t="s">
        <v>7</v>
      </c>
      <c r="I74" s="34" t="n">
        <v>1.0</v>
      </c>
      <c r="J74" s="32" t="n">
        <f>ROUND(G74-((G74*K74)/100),2)</f>
      </c>
      <c r="K74" s="32" t="n">
        <v>75.0</v>
      </c>
      <c r="L74" s="32" t="n">
        <f>ROUND((I74 * J74),2)</f>
      </c>
      <c r="M74" s="32" t="n">
        <v>8869.25</v>
      </c>
      <c r="N74" s="32" t="n">
        <v>19015.96</v>
      </c>
      <c r="O74" s="32" t="n">
        <v>8869.25</v>
      </c>
    </row>
    <row r="75">
      <c r="A75" s="38" t="s">
        <v>110</v>
      </c>
      <c r="B75" s="43" t="s">
        <v>34</v>
      </c>
      <c r="C75" s="42" t="s">
        <v>30</v>
      </c>
      <c r="D75" s="42" t="s">
        <v>35</v>
      </c>
      <c r="E75" s="33" t="s">
        <v>32</v>
      </c>
      <c r="F75" s="33" t="n">
        <v>10.0</v>
      </c>
      <c r="G75" s="32" t="n">
        <v>1694.89</v>
      </c>
      <c r="H75" s="34" t="s">
        <v>7</v>
      </c>
      <c r="I75" s="34" t="n">
        <v>1.0</v>
      </c>
      <c r="J75" s="32" t="n">
        <f>ROUND(G75-((G75*K75)/100),2)</f>
      </c>
      <c r="K75" s="32" t="n">
        <v>75.0</v>
      </c>
      <c r="L75" s="32" t="n">
        <f>ROUND((I75 * J75),2)</f>
      </c>
      <c r="M75" s="32" t="n">
        <v>23.3</v>
      </c>
      <c r="N75" s="32" t="n">
        <v>43.44</v>
      </c>
      <c r="O75" s="32" t="n">
        <v>23.3</v>
      </c>
    </row>
    <row r="76">
      <c r="A76" s="38" t="s">
        <v>111</v>
      </c>
      <c r="B76" s="43" t="s">
        <v>45</v>
      </c>
      <c r="C76" s="42" t="s">
        <v>30</v>
      </c>
      <c r="D76" s="42" t="s">
        <v>46</v>
      </c>
      <c r="E76" s="33" t="s">
        <v>32</v>
      </c>
      <c r="F76" s="33" t="s">
        <v>39</v>
      </c>
      <c r="G76" s="32" t="n">
        <v>101706.92</v>
      </c>
      <c r="H76" s="34" t="s">
        <v>7</v>
      </c>
      <c r="I76" s="34" t="n">
        <v>1.0</v>
      </c>
      <c r="J76" s="32" t="n">
        <f>ROUND(G76-((G76*K76)/100),2)</f>
      </c>
      <c r="K76" s="32" t="n">
        <v>75.0</v>
      </c>
      <c r="L76" s="32" t="n">
        <f>ROUND((I76 * J76),2)</f>
      </c>
      <c r="M76" s="32" t="n">
        <v>0.0</v>
      </c>
      <c r="N76" s="32" t="n">
        <v>0.0</v>
      </c>
      <c r="O76" s="32" t="n">
        <v>0.0</v>
      </c>
    </row>
    <row r="77">
      <c r="A77" s="38" t="s">
        <v>112</v>
      </c>
      <c r="B77" s="43" t="s">
        <v>71</v>
      </c>
      <c r="C77" s="42" t="s">
        <v>30</v>
      </c>
      <c r="D77" s="42" t="s">
        <v>72</v>
      </c>
      <c r="E77" s="33" t="s">
        <v>32</v>
      </c>
      <c r="F77" s="33" t="n">
        <v>160.0</v>
      </c>
      <c r="G77" s="32" t="n">
        <v>177987.5</v>
      </c>
      <c r="H77" s="34" t="s">
        <v>7</v>
      </c>
      <c r="I77" s="34" t="n">
        <v>1.0</v>
      </c>
      <c r="J77" s="32" t="n">
        <f>ROUND(G77-((G77*K77)/100),2)</f>
      </c>
      <c r="K77" s="32" t="n">
        <v>75.0</v>
      </c>
      <c r="L77" s="32" t="n">
        <f>ROUND((I77 * J77),2)</f>
      </c>
      <c r="M77" s="32" t="n">
        <v>2447.33</v>
      </c>
      <c r="N77" s="32" t="n">
        <v>12140.22</v>
      </c>
      <c r="O77" s="32" t="n">
        <v>2447.33</v>
      </c>
    </row>
    <row r="78">
      <c r="A78" s="38" t="s">
        <v>113</v>
      </c>
      <c r="B78" s="43" t="s">
        <v>51</v>
      </c>
      <c r="C78" s="42" t="s">
        <v>30</v>
      </c>
      <c r="D78" s="42" t="s">
        <v>52</v>
      </c>
      <c r="E78" s="33" t="s">
        <v>32</v>
      </c>
      <c r="F78" s="33" t="s">
        <v>39</v>
      </c>
      <c r="G78" s="32" t="n">
        <v>40147.47</v>
      </c>
      <c r="H78" s="34" t="s">
        <v>7</v>
      </c>
      <c r="I78" s="34" t="n">
        <v>1.0</v>
      </c>
      <c r="J78" s="32" t="n">
        <f>ROUND(G78-((G78*K78)/100),2)</f>
      </c>
      <c r="K78" s="32" t="n">
        <v>75.0</v>
      </c>
      <c r="L78" s="32" t="n">
        <f>ROUND((I78 * J78),2)</f>
      </c>
      <c r="M78" s="32" t="n">
        <v>0.0</v>
      </c>
      <c r="N78" s="32" t="n">
        <v>0.0</v>
      </c>
      <c r="O78" s="32" t="n">
        <v>0.0</v>
      </c>
    </row>
    <row r="79">
      <c r="A79" s="18" t="s">
        <v>114</v>
      </c>
      <c r="B79" s="18" t="s">
        <v>7</v>
      </c>
      <c r="C79" s="18" t="s">
        <v>7</v>
      </c>
      <c r="D79" s="19" t="s">
        <v>27</v>
      </c>
      <c r="E79" s="18" t="s">
        <v>7</v>
      </c>
      <c r="F79" s="18" t="s">
        <v>7</v>
      </c>
      <c r="G79" s="18" t="s">
        <v>7</v>
      </c>
      <c r="H79" s="18" t="s">
        <v>7</v>
      </c>
      <c r="I79" s="18" t="s">
        <v>7</v>
      </c>
      <c r="J79" s="18" t="s">
        <v>7</v>
      </c>
      <c r="K79" s="18" t="s">
        <v>7</v>
      </c>
      <c r="L79" s="18" t="s">
        <v>7</v>
      </c>
      <c r="M79" s="18" t="s">
        <v>7</v>
      </c>
      <c r="N79" s="18" t="s">
        <v>7</v>
      </c>
      <c r="O79" s="23" t="n">
        <f>(L80+L81+L82+L83+L84+L85+L86+L87)</f>
      </c>
    </row>
    <row r="80">
      <c r="A80" s="38" t="s">
        <v>115</v>
      </c>
      <c r="B80" s="43" t="s">
        <v>29</v>
      </c>
      <c r="C80" s="42" t="s">
        <v>30</v>
      </c>
      <c r="D80" s="42" t="s">
        <v>31</v>
      </c>
      <c r="E80" s="33" t="s">
        <v>32</v>
      </c>
      <c r="F80" s="33" t="n">
        <v>160.0</v>
      </c>
      <c r="G80" s="32" t="n">
        <v>88770.9</v>
      </c>
      <c r="H80" s="34" t="s">
        <v>7</v>
      </c>
      <c r="I80" s="34" t="n">
        <v>1.0</v>
      </c>
      <c r="J80" s="32" t="n">
        <f>ROUND(G80-((G80*K80)/100),2)</f>
      </c>
      <c r="K80" s="32" t="n">
        <v>75.0</v>
      </c>
      <c r="L80" s="32" t="n">
        <f>ROUND((I80 * J80),2)</f>
      </c>
      <c r="M80" s="32" t="n">
        <v>1220.6</v>
      </c>
      <c r="N80" s="32" t="n">
        <v>6856.51</v>
      </c>
      <c r="O80" s="32" t="n">
        <v>1220.6</v>
      </c>
    </row>
    <row r="81">
      <c r="A81" s="38" t="s">
        <v>116</v>
      </c>
      <c r="B81" s="43" t="s">
        <v>34</v>
      </c>
      <c r="C81" s="42" t="s">
        <v>30</v>
      </c>
      <c r="D81" s="42" t="s">
        <v>35</v>
      </c>
      <c r="E81" s="33" t="s">
        <v>32</v>
      </c>
      <c r="F81" s="33" t="n">
        <v>10.0</v>
      </c>
      <c r="G81" s="32" t="n">
        <v>1694.89</v>
      </c>
      <c r="H81" s="34" t="s">
        <v>7</v>
      </c>
      <c r="I81" s="34" t="n">
        <v>1.0</v>
      </c>
      <c r="J81" s="32" t="n">
        <f>ROUND(G81-((G81*K81)/100),2)</f>
      </c>
      <c r="K81" s="32" t="n">
        <v>75.0</v>
      </c>
      <c r="L81" s="32" t="n">
        <f>ROUND((I81 * J81),2)</f>
      </c>
      <c r="M81" s="32" t="n">
        <v>23.3</v>
      </c>
      <c r="N81" s="32" t="n">
        <v>43.44</v>
      </c>
      <c r="O81" s="32" t="n">
        <v>23.3</v>
      </c>
    </row>
    <row r="82">
      <c r="A82" s="38" t="s">
        <v>117</v>
      </c>
      <c r="B82" s="43" t="s">
        <v>37</v>
      </c>
      <c r="C82" s="42" t="s">
        <v>30</v>
      </c>
      <c r="D82" s="42" t="s">
        <v>38</v>
      </c>
      <c r="E82" s="33" t="s">
        <v>32</v>
      </c>
      <c r="F82" s="33" t="s">
        <v>39</v>
      </c>
      <c r="G82" s="32" t="n">
        <v>187605.0</v>
      </c>
      <c r="H82" s="34" t="s">
        <v>7</v>
      </c>
      <c r="I82" s="34" t="n">
        <v>1.0</v>
      </c>
      <c r="J82" s="32" t="n">
        <f>ROUND(G82-((G82*K82)/100),2)</f>
      </c>
      <c r="K82" s="32" t="n">
        <v>75.0</v>
      </c>
      <c r="L82" s="32" t="n">
        <f>ROUND((I82 * J82),2)</f>
      </c>
      <c r="M82" s="32" t="n">
        <v>0.0</v>
      </c>
      <c r="N82" s="32" t="n">
        <v>0.0</v>
      </c>
      <c r="O82" s="32" t="n">
        <v>0.0</v>
      </c>
    </row>
    <row r="83">
      <c r="A83" s="38" t="s">
        <v>118</v>
      </c>
      <c r="B83" s="43" t="s">
        <v>58</v>
      </c>
      <c r="C83" s="42" t="s">
        <v>30</v>
      </c>
      <c r="D83" s="42" t="s">
        <v>59</v>
      </c>
      <c r="E83" s="33" t="s">
        <v>32</v>
      </c>
      <c r="F83" s="33" t="n">
        <v>1.0</v>
      </c>
      <c r="G83" s="32" t="n">
        <v>1065692.67</v>
      </c>
      <c r="H83" s="34" t="s">
        <v>7</v>
      </c>
      <c r="I83" s="34" t="n">
        <v>1.0</v>
      </c>
      <c r="J83" s="32" t="n">
        <f>ROUND(G83-((G83*K83)/100),2)</f>
      </c>
      <c r="K83" s="32" t="n">
        <v>75.0</v>
      </c>
      <c r="L83" s="32" t="n">
        <f>ROUND((I83 * J83),2)</f>
      </c>
      <c r="M83" s="32" t="n">
        <v>14653.27</v>
      </c>
      <c r="N83" s="32" t="n">
        <v>31409.6</v>
      </c>
      <c r="O83" s="32" t="n">
        <v>14653.27</v>
      </c>
    </row>
    <row r="84">
      <c r="A84" s="38" t="s">
        <v>119</v>
      </c>
      <c r="B84" s="43" t="s">
        <v>34</v>
      </c>
      <c r="C84" s="42" t="s">
        <v>30</v>
      </c>
      <c r="D84" s="42" t="s">
        <v>35</v>
      </c>
      <c r="E84" s="33" t="s">
        <v>32</v>
      </c>
      <c r="F84" s="33" t="n">
        <v>10.0</v>
      </c>
      <c r="G84" s="32" t="n">
        <v>1694.89</v>
      </c>
      <c r="H84" s="34" t="s">
        <v>7</v>
      </c>
      <c r="I84" s="34" t="n">
        <v>1.0</v>
      </c>
      <c r="J84" s="32" t="n">
        <f>ROUND(G84-((G84*K84)/100),2)</f>
      </c>
      <c r="K84" s="32" t="n">
        <v>75.0</v>
      </c>
      <c r="L84" s="32" t="n">
        <f>ROUND((I84 * J84),2)</f>
      </c>
      <c r="M84" s="32" t="n">
        <v>23.3</v>
      </c>
      <c r="N84" s="32" t="n">
        <v>43.44</v>
      </c>
      <c r="O84" s="32" t="n">
        <v>23.3</v>
      </c>
    </row>
    <row r="85">
      <c r="A85" s="38" t="s">
        <v>120</v>
      </c>
      <c r="B85" s="43" t="s">
        <v>62</v>
      </c>
      <c r="C85" s="42" t="s">
        <v>30</v>
      </c>
      <c r="D85" s="42" t="s">
        <v>63</v>
      </c>
      <c r="E85" s="33" t="s">
        <v>32</v>
      </c>
      <c r="F85" s="33" t="s">
        <v>39</v>
      </c>
      <c r="G85" s="32" t="n">
        <v>167727.21</v>
      </c>
      <c r="H85" s="34" t="s">
        <v>7</v>
      </c>
      <c r="I85" s="34" t="n">
        <v>1.0</v>
      </c>
      <c r="J85" s="32" t="n">
        <f>ROUND(G85-((G85*K85)/100),2)</f>
      </c>
      <c r="K85" s="32" t="n">
        <v>75.0</v>
      </c>
      <c r="L85" s="32" t="n">
        <f>ROUND((I85 * J85),2)</f>
      </c>
      <c r="M85" s="32" t="n">
        <v>0.0</v>
      </c>
      <c r="N85" s="32" t="n">
        <v>0.0</v>
      </c>
      <c r="O85" s="32" t="n">
        <v>0.0</v>
      </c>
    </row>
    <row r="86">
      <c r="A86" s="38" t="s">
        <v>121</v>
      </c>
      <c r="B86" s="43" t="s">
        <v>48</v>
      </c>
      <c r="C86" s="42" t="s">
        <v>30</v>
      </c>
      <c r="D86" s="42" t="s">
        <v>49</v>
      </c>
      <c r="E86" s="33" t="s">
        <v>32</v>
      </c>
      <c r="F86" s="33" t="n">
        <v>190.0</v>
      </c>
      <c r="G86" s="32" t="n">
        <v>142300.86</v>
      </c>
      <c r="H86" s="34" t="s">
        <v>7</v>
      </c>
      <c r="I86" s="34" t="n">
        <v>2.0</v>
      </c>
      <c r="J86" s="32" t="n">
        <f>ROUND(G86-((G86*K86)/100),2)</f>
      </c>
      <c r="K86" s="32" t="n">
        <v>75.0</v>
      </c>
      <c r="L86" s="32" t="n">
        <f>ROUND((I86 * J86),2)</f>
      </c>
      <c r="M86" s="32" t="n">
        <v>3913.27</v>
      </c>
      <c r="N86" s="32" t="n">
        <v>20276.39</v>
      </c>
      <c r="O86" s="32" t="n">
        <v>3913.27</v>
      </c>
    </row>
    <row r="87">
      <c r="A87" s="38" t="s">
        <v>122</v>
      </c>
      <c r="B87" s="43" t="s">
        <v>51</v>
      </c>
      <c r="C87" s="42" t="s">
        <v>30</v>
      </c>
      <c r="D87" s="42" t="s">
        <v>52</v>
      </c>
      <c r="E87" s="33" t="s">
        <v>32</v>
      </c>
      <c r="F87" s="33" t="s">
        <v>39</v>
      </c>
      <c r="G87" s="32" t="n">
        <v>40147.47</v>
      </c>
      <c r="H87" s="34" t="s">
        <v>7</v>
      </c>
      <c r="I87" s="34" t="n">
        <v>2.0</v>
      </c>
      <c r="J87" s="32" t="n">
        <f>ROUND(G87-((G87*K87)/100),2)</f>
      </c>
      <c r="K87" s="32" t="n">
        <v>75.0</v>
      </c>
      <c r="L87" s="32" t="n">
        <f>ROUND((I87 * J87),2)</f>
      </c>
      <c r="M87" s="32" t="n">
        <v>0.0</v>
      </c>
      <c r="N87" s="32" t="n">
        <v>0.0</v>
      </c>
      <c r="O87" s="32" t="n">
        <v>0.0</v>
      </c>
    </row>
    <row r="88">
      <c r="A88" s="3" t="s">
        <v>7</v>
      </c>
      <c r="B88" s="3" t="s">
        <v>7</v>
      </c>
      <c r="C88" s="3" t="s">
        <v>7</v>
      </c>
      <c r="D88" s="3" t="s">
        <v>7</v>
      </c>
      <c r="E88" s="3" t="s">
        <v>7</v>
      </c>
      <c r="F88" s="3" t="s">
        <v>7</v>
      </c>
      <c r="G88" s="3" t="s">
        <v>7</v>
      </c>
      <c r="H88" s="3" t="s">
        <v>7</v>
      </c>
      <c r="I88" s="3" t="s">
        <v>7</v>
      </c>
      <c r="J88" s="3" t="s">
        <v>7</v>
      </c>
      <c r="K88" s="3" t="s">
        <v>7</v>
      </c>
      <c r="L88" s="3" t="s">
        <v>7</v>
      </c>
      <c r="M88" s="3" t="s">
        <v>7</v>
      </c>
      <c r="N88" s="3" t="s">
        <v>7</v>
      </c>
      <c r="O88" s="3" t="s">
        <v>7</v>
      </c>
    </row>
    <row r="90">
      <c r="A90" s="7" t="s">
        <v>127</v>
      </c>
      <c r="B90" s="7" t="s">
        <v>7</v>
      </c>
      <c r="M90" s="7" t="s">
        <v>123</v>
      </c>
      <c r="O90" s="14" t="n">
        <f>(L20+L21+L22+L23+L24+L25+L26+L27+L29+L30+L31+L32+L33+L34+L35+L36+L38+L39+L40+L41+L42+L44+L45+L46+L47+L48+L49+L50+L51+L53+L54+L55+L56+L57+L58+L59+L60+L62+L63+L64+L65+L66+L67+L68+L69+L71+L72+L73+L74+L75+L76+L77+L78+L80+L81+L82+L83+L84+L85+L86+L87)</f>
      </c>
    </row>
    <row r="91">
      <c r="A91" s="7" t="s">
        <v>129</v>
      </c>
      <c r="B91" s="7" t="s">
        <v>7</v>
      </c>
      <c r="M91" s="7" t="s">
        <v>124</v>
      </c>
      <c r="O91" s="14" t="n">
        <v>0.0</v>
      </c>
    </row>
    <row r="92">
      <c r="M92" s="7" t="s">
        <v>125</v>
      </c>
      <c r="O92" s="14" t="n">
        <v>0.0</v>
      </c>
    </row>
    <row r="93">
      <c r="M93" s="7" t="s">
        <v>126</v>
      </c>
      <c r="O93" s="13" t="n">
        <v>3723822.21</v>
      </c>
    </row>
    <row r="94">
      <c r="A94" t="s">
        <v>130</v>
      </c>
    </row>
    <row r="95">
      <c r="A95" s="35" t="s">
        <v>7</v>
      </c>
      <c r="M95" s="7" t="s">
        <v>131</v>
      </c>
      <c r="O95" s="1" t="s">
        <v>7</v>
      </c>
    </row>
    <row r="96" ht="22.0" customHeight="true">
      <c r="O96" s="15" t="s">
        <v>1</v>
      </c>
    </row>
    <row r="97">
      <c r="A97" s="3" t="s">
        <v>7</v>
      </c>
      <c r="B97" s="3" t="s">
        <v>7</v>
      </c>
      <c r="C97" s="3" t="s">
        <v>7</v>
      </c>
      <c r="D97" s="3" t="s">
        <v>7</v>
      </c>
      <c r="E97" s="3" t="s">
        <v>7</v>
      </c>
      <c r="F97" s="3" t="s">
        <v>7</v>
      </c>
      <c r="G97" s="3" t="s">
        <v>7</v>
      </c>
      <c r="H97" s="3" t="s">
        <v>7</v>
      </c>
      <c r="I97" s="3" t="s">
        <v>7</v>
      </c>
      <c r="J97" s="3" t="s">
        <v>7</v>
      </c>
      <c r="K97" s="3" t="s">
        <v>7</v>
      </c>
      <c r="L97" s="3" t="s">
        <v>7</v>
      </c>
      <c r="M97" s="3" t="s">
        <v>7</v>
      </c>
      <c r="N97" s="3" t="s">
        <v>7</v>
      </c>
      <c r="O97" s="3" t="s">
        <v>7</v>
      </c>
    </row>
    <row r="98">
      <c r="A98" s="36" t="s">
        <v>136</v>
      </c>
    </row>
  </sheetData>
  <mergeCells>
    <mergeCell ref="A2:O2"/>
    <mergeCell ref="A3:C3"/>
    <mergeCell ref="A4:C4"/>
    <mergeCell ref="A5:C5"/>
    <mergeCell ref="A6:C6"/>
    <mergeCell ref="A7:C7"/>
    <mergeCell ref="A8:C8"/>
    <mergeCell ref="N3:O3"/>
    <mergeCell ref="N4:O4"/>
    <mergeCell ref="N5:O5"/>
    <mergeCell ref="N6:O6"/>
    <mergeCell ref="N7:O7"/>
    <mergeCell ref="N8:O8"/>
    <mergeCell ref="A11:O12"/>
    <mergeCell ref="A13:B13"/>
    <mergeCell ref="M17:O17"/>
    <mergeCell ref="A19:C19"/>
    <mergeCell ref="D19:N19"/>
    <mergeCell ref="A28:C28"/>
    <mergeCell ref="D28:N28"/>
    <mergeCell ref="A37:C37"/>
    <mergeCell ref="D37:N37"/>
    <mergeCell ref="A43:C43"/>
    <mergeCell ref="D43:N43"/>
    <mergeCell ref="A52:C52"/>
    <mergeCell ref="D52:N52"/>
    <mergeCell ref="A61:C61"/>
    <mergeCell ref="D61:N61"/>
    <mergeCell ref="A70:C70"/>
    <mergeCell ref="D70:N70"/>
    <mergeCell ref="A79:C79"/>
    <mergeCell ref="D79:N79"/>
    <mergeCell ref="A90:D90"/>
    <mergeCell ref="A91:D91"/>
    <mergeCell ref="A94:D94"/>
    <mergeCell ref="A95:K96"/>
    <mergeCell ref="M95:N95"/>
    <mergeCell ref="A98:O100"/>
  </mergeCells>
  <printOptions gridLines="false" horizontalCentered="true"/>
  <pageMargins bottom="0.75" footer="0.3" header="0.3" left="0.7" right="0.7" top="0.75"/>
  <pageSetup paperSize="9" orientation="landscape"/>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2022-06-27T10:30:29Z</dcterms:created>
  <dc:creator>Apache POI</dc:creator>
</cp:coreProperties>
</file>