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<sst xmlns="http://schemas.openxmlformats.org/spreadsheetml/2006/main" count="138" uniqueCount="56">
  <si>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</si>
  <si>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</si>
  <si>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</si>
  <si>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</si>
  <si>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</si>
  <si>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</si>
  <si>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</si>
  <si>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</si>
  <si>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</si>
  <si>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10-Aug-2023</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</si>
  <si>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</si>
  <si>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</si>
  <si>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</si>
  <si>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</si>
  <si>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</si>
  <si>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</si>
  <si>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</si>
  <si>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</si>
  <si>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</si>
  <si>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</si>
  <si>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</si>
  <si>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</si>
  <si>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</si>
  <si>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</si>
  <si>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</si>
  <si>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MX75-HW</t>
  </si>
  <si>
    <t>-</t>
  </si>
  <si>
    <t>Meraki MX75 Router/Security Appliance</t>
  </si>
  <si>
    <t>---</t>
  </si>
  <si>
    <t>MA-PWR-CORD-IN</t>
  </si>
  <si>
    <t>Meraki AC Power Cord for MX and MS (India Plug)</t>
  </si>
  <si>
    <t>LIC-MX75-ENT-5Y</t>
  </si>
  <si>
    <t>Meraki MX75 Enterprise License and Support, 5YR</t>
  </si>
  <si>
    <t>MX85-HW</t>
  </si>
  <si>
    <t>Meraki MX85 Router/Security Appliance</t>
  </si>
  <si>
    <t>LIC-MX85-ENT-5Y</t>
  </si>
  <si>
    <t>Meraki MX85 Enterprise License and Support, 5YR</t>
  </si>
  <si>
    <t>MX95-HW</t>
  </si>
  <si>
    <t>Meraki MX95 Router/Security Appliance</t>
  </si>
  <si>
    <t>LIC-MX95-ENT-5Y</t>
  </si>
  <si>
    <t>Meraki MX95 Enterprise License and Support, 5YR</t>
  </si>
  <si>
    <t>Product Total</t>
  </si>
  <si>
    <t>1037735.41</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</si>
  <si>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</si>
  <si>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</si>
  <si>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</si>
  <si>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</si>
  <si>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</si>
  <si>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</si>
  <si>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</si>
  <si>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</si>
  <si>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</si>
  <si>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YY142496889WS</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</si>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</sst>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32">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46">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O38"/>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s>
  <sheetData>
    <row r="2" ht="20.4" customHeight="true">
      <c r="A2" s="5" t="s">
        <v>0</v>
      </c>
    </row>
    <row r="3">
      <c r="A3" s="9" t="s">
        <v>1</v>
      </c>
      <c r="M3" s="7" t="s">
        <v>7</v>
      </c>
    </row>
    <row r="4">
      <c r="A4" s="9" t="s">
        <v>2</v>
      </c>
      <c r="M4" s="9" t="s">
        <v>7</v>
      </c>
    </row>
    <row r="5">
      <c r="A5" s="9" t="s">
        <v>3</v>
      </c>
      <c r="M5" s="9" t="s">
        <v>7</v>
      </c>
    </row>
    <row r="6">
      <c r="A6" s="9" t="s">
        <v>4</v>
      </c>
      <c r="M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row>
    <row r="11">
      <c r="A11" s="6" t="s">
        <v>8</v>
      </c>
    </row>
    <row r="13">
      <c r="A13" s="7" t="s">
        <v>9</v>
      </c>
      <c r="L13" s="7" t="s">
        <v>51</v>
      </c>
      <c r="N13" s="12" t="s">
        <v>52</v>
      </c>
    </row>
    <row r="14">
      <c r="L14" s="7" t="s">
        <v>53</v>
      </c>
      <c r="N14" s="12" t="s">
        <v>54</v>
      </c>
    </row>
    <row r="17">
      <c r="L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row>
    <row r="19">
      <c r="A19" s="43" t="s">
        <v>25</v>
      </c>
      <c r="B19" s="42" t="s">
        <v>26</v>
      </c>
      <c r="C19" s="42" t="s">
        <v>27</v>
      </c>
      <c r="D19" s="33" t="s">
        <v>28</v>
      </c>
      <c r="E19" s="33" t="n">
        <v>50.0</v>
      </c>
      <c r="F19" s="32" t="n">
        <v>189023.66</v>
      </c>
      <c r="G19" s="34" t="s">
        <v>7</v>
      </c>
      <c r="H19" s="34" t="n">
        <v>1.0</v>
      </c>
      <c r="I19" s="32" t="n">
        <f>ROUND(F19-((F19*J19)/100),2)</f>
      </c>
      <c r="J19" s="32" t="n">
        <v>55.0</v>
      </c>
      <c r="K19" s="32" t="n">
        <f>ROUND((H19 * I19),2)</f>
      </c>
      <c r="L19" s="32" t="n">
        <v>4678.34</v>
      </c>
      <c r="M19" s="32" t="n">
        <v>21699.48</v>
      </c>
      <c r="N19" s="32" t="n">
        <v>4678.34</v>
      </c>
    </row>
    <row r="20">
      <c r="A20" s="43" t="s">
        <v>29</v>
      </c>
      <c r="B20" s="42" t="s">
        <v>26</v>
      </c>
      <c r="C20" s="42" t="s">
        <v>30</v>
      </c>
      <c r="D20" s="33" t="s">
        <v>28</v>
      </c>
      <c r="E20" s="33" t="n">
        <v>1.0</v>
      </c>
      <c r="F20" s="32" t="n">
        <v>1799.98</v>
      </c>
      <c r="G20" s="34" t="s">
        <v>7</v>
      </c>
      <c r="H20" s="34" t="n">
        <v>1.0</v>
      </c>
      <c r="I20" s="32" t="n">
        <f>ROUND(F20-((F20*J20)/100),2)</f>
      </c>
      <c r="J20" s="32" t="n">
        <v>55.0</v>
      </c>
      <c r="K20" s="32" t="n">
        <f>ROUND((H20 * I20),2)</f>
      </c>
      <c r="L20" s="32" t="n">
        <v>44.55</v>
      </c>
      <c r="M20" s="32" t="n">
        <v>83.04</v>
      </c>
      <c r="N20" s="32" t="n">
        <v>44.55</v>
      </c>
    </row>
    <row r="21">
      <c r="A21" s="43" t="s">
        <v>31</v>
      </c>
      <c r="B21" s="42" t="s">
        <v>26</v>
      </c>
      <c r="C21" s="42" t="s">
        <v>32</v>
      </c>
      <c r="D21" s="33" t="s">
        <v>28</v>
      </c>
      <c r="E21" s="33" t="n">
        <v>3.0</v>
      </c>
      <c r="F21" s="32" t="n">
        <v>295274.0</v>
      </c>
      <c r="G21" s="34" t="s">
        <v>7</v>
      </c>
      <c r="H21" s="34" t="n">
        <v>1.0</v>
      </c>
      <c r="I21" s="32" t="n">
        <f>ROUND(F21-((F21*J21)/100),2)</f>
      </c>
      <c r="J21" s="32" t="n">
        <v>55.0</v>
      </c>
      <c r="K21" s="32" t="n">
        <f>ROUND((H21 * I21),2)</f>
      </c>
      <c r="L21" s="32" t="n">
        <v>0.0</v>
      </c>
      <c r="M21" s="32" t="n">
        <v>0.0</v>
      </c>
      <c r="N21" s="32" t="n">
        <v>0.0</v>
      </c>
    </row>
    <row r="22">
      <c r="A22" s="43" t="s">
        <v>33</v>
      </c>
      <c r="B22" s="42" t="s">
        <v>26</v>
      </c>
      <c r="C22" s="42" t="s">
        <v>34</v>
      </c>
      <c r="D22" s="33" t="s">
        <v>28</v>
      </c>
      <c r="E22" s="33" t="n">
        <v>1.0</v>
      </c>
      <c r="F22" s="32" t="n">
        <v>236397.91</v>
      </c>
      <c r="G22" s="34" t="s">
        <v>7</v>
      </c>
      <c r="H22" s="34" t="n">
        <v>1.0</v>
      </c>
      <c r="I22" s="32" t="n">
        <f>ROUND(F22-((F22*J22)/100),2)</f>
      </c>
      <c r="J22" s="32" t="n">
        <v>55.0</v>
      </c>
      <c r="K22" s="32" t="n">
        <f>ROUND((H22 * I22),2)</f>
      </c>
      <c r="L22" s="32" t="n">
        <v>5850.85</v>
      </c>
      <c r="M22" s="32" t="n">
        <v>27122.73</v>
      </c>
      <c r="N22" s="32" t="n">
        <v>5850.85</v>
      </c>
    </row>
    <row r="23">
      <c r="A23" s="43" t="s">
        <v>29</v>
      </c>
      <c r="B23" s="42" t="s">
        <v>26</v>
      </c>
      <c r="C23" s="42" t="s">
        <v>30</v>
      </c>
      <c r="D23" s="33" t="s">
        <v>28</v>
      </c>
      <c r="E23" s="33" t="n">
        <v>1.0</v>
      </c>
      <c r="F23" s="32" t="n">
        <v>1799.98</v>
      </c>
      <c r="G23" s="34" t="s">
        <v>7</v>
      </c>
      <c r="H23" s="34" t="n">
        <v>1.0</v>
      </c>
      <c r="I23" s="32" t="n">
        <f>ROUND(F23-((F23*J23)/100),2)</f>
      </c>
      <c r="J23" s="32" t="n">
        <v>55.0</v>
      </c>
      <c r="K23" s="32" t="n">
        <f>ROUND((H23 * I23),2)</f>
      </c>
      <c r="L23" s="32" t="n">
        <v>44.55</v>
      </c>
      <c r="M23" s="32" t="n">
        <v>83.04</v>
      </c>
      <c r="N23" s="32" t="n">
        <v>44.55</v>
      </c>
    </row>
    <row r="24">
      <c r="A24" s="43" t="s">
        <v>35</v>
      </c>
      <c r="B24" s="42" t="s">
        <v>26</v>
      </c>
      <c r="C24" s="42" t="s">
        <v>36</v>
      </c>
      <c r="D24" s="33" t="s">
        <v>28</v>
      </c>
      <c r="E24" s="33" t="n">
        <v>3.0</v>
      </c>
      <c r="F24" s="32" t="n">
        <v>368931.5</v>
      </c>
      <c r="G24" s="34" t="s">
        <v>7</v>
      </c>
      <c r="H24" s="34" t="n">
        <v>1.0</v>
      </c>
      <c r="I24" s="32" t="n">
        <f>ROUND(F24-((F24*J24)/100),2)</f>
      </c>
      <c r="J24" s="32" t="n">
        <v>55.0</v>
      </c>
      <c r="K24" s="32" t="n">
        <f>ROUND((H24 * I24),2)</f>
      </c>
      <c r="L24" s="32" t="n">
        <v>0.0</v>
      </c>
      <c r="M24" s="32" t="n">
        <v>0.0</v>
      </c>
      <c r="N24" s="32" t="n">
        <v>0.0</v>
      </c>
    </row>
    <row r="25">
      <c r="A25" s="43" t="s">
        <v>37</v>
      </c>
      <c r="B25" s="42" t="s">
        <v>26</v>
      </c>
      <c r="C25" s="42" t="s">
        <v>38</v>
      </c>
      <c r="D25" s="33" t="s">
        <v>28</v>
      </c>
      <c r="E25" s="33" t="n">
        <v>1.0</v>
      </c>
      <c r="F25" s="32" t="n">
        <v>473269.16</v>
      </c>
      <c r="G25" s="34" t="s">
        <v>7</v>
      </c>
      <c r="H25" s="34" t="n">
        <v>1.0</v>
      </c>
      <c r="I25" s="32" t="n">
        <f>ROUND(F25-((F25*J25)/100),2)</f>
      </c>
      <c r="J25" s="32" t="n">
        <v>55.0</v>
      </c>
      <c r="K25" s="32" t="n">
        <f>ROUND((H25 * I25),2)</f>
      </c>
      <c r="L25" s="32" t="n">
        <v>11713.41</v>
      </c>
      <c r="M25" s="32" t="n">
        <v>54263.77</v>
      </c>
      <c r="N25" s="32" t="n">
        <v>11713.41</v>
      </c>
    </row>
    <row r="26">
      <c r="A26" s="43" t="s">
        <v>29</v>
      </c>
      <c r="B26" s="42" t="s">
        <v>26</v>
      </c>
      <c r="C26" s="42" t="s">
        <v>30</v>
      </c>
      <c r="D26" s="33" t="s">
        <v>28</v>
      </c>
      <c r="E26" s="33" t="n">
        <v>1.0</v>
      </c>
      <c r="F26" s="32" t="n">
        <v>1799.98</v>
      </c>
      <c r="G26" s="34" t="s">
        <v>7</v>
      </c>
      <c r="H26" s="34" t="n">
        <v>1.0</v>
      </c>
      <c r="I26" s="32" t="n">
        <f>ROUND(F26-((F26*J26)/100),2)</f>
      </c>
      <c r="J26" s="32" t="n">
        <v>55.0</v>
      </c>
      <c r="K26" s="32" t="n">
        <f>ROUND((H26 * I26),2)</f>
      </c>
      <c r="L26" s="32" t="n">
        <v>44.55</v>
      </c>
      <c r="M26" s="32" t="n">
        <v>83.04</v>
      </c>
      <c r="N26" s="32" t="n">
        <v>44.55</v>
      </c>
    </row>
    <row r="27">
      <c r="A27" s="43" t="s">
        <v>39</v>
      </c>
      <c r="B27" s="42" t="s">
        <v>26</v>
      </c>
      <c r="C27" s="42" t="s">
        <v>40</v>
      </c>
      <c r="D27" s="33" t="s">
        <v>28</v>
      </c>
      <c r="E27" s="33" t="n">
        <v>3.0</v>
      </c>
      <c r="F27" s="32" t="n">
        <v>737782.5</v>
      </c>
      <c r="G27" s="34" t="s">
        <v>7</v>
      </c>
      <c r="H27" s="34" t="n">
        <v>1.0</v>
      </c>
      <c r="I27" s="32" t="n">
        <f>ROUND(F27-((F27*J27)/100),2)</f>
      </c>
      <c r="J27" s="32" t="n">
        <v>55.0</v>
      </c>
      <c r="K27" s="32" t="n">
        <f>ROUND((H27 * I27),2)</f>
      </c>
      <c r="L27" s="32" t="n">
        <v>0.0</v>
      </c>
      <c r="M27" s="32" t="n">
        <v>0.0</v>
      </c>
      <c r="N27" s="32" t="n">
        <v>0.0</v>
      </c>
    </row>
    <row r="28">
      <c r="A28" s="3" t="s">
        <v>7</v>
      </c>
      <c r="B28" s="3" t="s">
        <v>7</v>
      </c>
      <c r="C28" s="3" t="s">
        <v>7</v>
      </c>
      <c r="D28" s="3" t="s">
        <v>7</v>
      </c>
      <c r="E28" s="3" t="s">
        <v>7</v>
      </c>
      <c r="F28" s="3" t="s">
        <v>7</v>
      </c>
      <c r="G28" s="3" t="s">
        <v>7</v>
      </c>
      <c r="H28" s="3" t="s">
        <v>7</v>
      </c>
      <c r="I28" s="3" t="s">
        <v>7</v>
      </c>
      <c r="J28" s="3" t="s">
        <v>7</v>
      </c>
      <c r="K28" s="3" t="s">
        <v>7</v>
      </c>
      <c r="L28" s="3" t="s">
        <v>7</v>
      </c>
      <c r="M28" s="3" t="s">
        <v>7</v>
      </c>
      <c r="N28" s="3" t="s">
        <v>7</v>
      </c>
    </row>
    <row r="30">
      <c r="A30" s="7" t="s">
        <v>46</v>
      </c>
      <c r="B30" s="7" t="s">
        <v>7</v>
      </c>
      <c r="L30" s="7" t="s">
        <v>41</v>
      </c>
      <c r="N30" s="14" t="s">
        <f>(K19+K20+K21+K22+K23+K24+K25+K26+K27)</f>
      </c>
    </row>
    <row r="31">
      <c r="A31" s="7" t="s">
        <v>48</v>
      </c>
      <c r="B31" s="7" t="s">
        <v>7</v>
      </c>
      <c r="L31" s="7" t="s">
        <v>43</v>
      </c>
      <c r="N31" s="14" t="n">
        <v>0.0</v>
      </c>
    </row>
    <row r="32">
      <c r="L32" s="7" t="s">
        <v>44</v>
      </c>
      <c r="N32" s="14" t="n">
        <v>0.0</v>
      </c>
    </row>
    <row r="33">
      <c r="L33" s="7" t="s">
        <v>45</v>
      </c>
      <c r="N33" s="13" t="s">
        <f>(N31+N30+N32)</f>
      </c>
    </row>
    <row r="34">
      <c r="A34" t="s">
        <v>49</v>
      </c>
    </row>
    <row r="35">
      <c r="A35" s="35" t="s">
        <v>7</v>
      </c>
      <c r="L35" s="7" t="s">
        <v>50</v>
      </c>
      <c r="N35" s="1" t="s">
        <v>7</v>
      </c>
    </row>
    <row r="36" ht="22.0" customHeight="true">
      <c r="N36" s="15" t="s">
        <v>1</v>
      </c>
    </row>
    <row r="37">
      <c r="A37" s="3" t="s">
        <v>7</v>
      </c>
      <c r="B37" s="3" t="s">
        <v>7</v>
      </c>
      <c r="C37" s="3" t="s">
        <v>7</v>
      </c>
      <c r="D37" s="3" t="s">
        <v>7</v>
      </c>
      <c r="E37" s="3" t="s">
        <v>7</v>
      </c>
      <c r="F37" s="3" t="s">
        <v>7</v>
      </c>
      <c r="G37" s="3" t="s">
        <v>7</v>
      </c>
      <c r="H37" s="3" t="s">
        <v>7</v>
      </c>
      <c r="I37" s="3" t="s">
        <v>7</v>
      </c>
      <c r="J37" s="3" t="s">
        <v>7</v>
      </c>
      <c r="K37" s="3" t="s">
        <v>7</v>
      </c>
      <c r="L37" s="3" t="s">
        <v>7</v>
      </c>
      <c r="M37" s="3" t="s">
        <v>7</v>
      </c>
      <c r="N37" s="3" t="s">
        <v>7</v>
      </c>
    </row>
    <row r="38">
      <c r="A38" s="36" t="s">
        <v>55</v>
      </c>
    </row>
  </sheetData>
  <mergeCells>
    <mergeCell ref="A2:N2"/>
    <mergeCell ref="A3:C3"/>
    <mergeCell ref="A4:C4"/>
    <mergeCell ref="A5:C5"/>
    <mergeCell ref="A6:C6"/>
    <mergeCell ref="A7:C7"/>
    <mergeCell ref="A8:C8"/>
    <mergeCell ref="M3:N3"/>
    <mergeCell ref="M4:N4"/>
    <mergeCell ref="M5:N5"/>
    <mergeCell ref="M6:N6"/>
    <mergeCell ref="M7:N7"/>
    <mergeCell ref="M8:N8"/>
    <mergeCell ref="A11:N12"/>
    <mergeCell ref="A13:B13"/>
    <mergeCell ref="L17:N17"/>
    <mergeCell ref="A30:D30"/>
    <mergeCell ref="A31:D31"/>
    <mergeCell ref="A34:D34"/>
    <mergeCell ref="A35:J36"/>
    <mergeCell ref="L35:M35"/>
    <mergeCell ref="A38:N40"/>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2023-08-11T04:39:55Z</dcterms:created>
  <dc:creator>Apache POI</dc:creator>
</cp:coreProperties>
</file>