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defaultThemeVersion="124226"/>
  <xr:revisionPtr revIDLastSave="0" documentId="8_{5E1408D0-1647-F143-93B8-99CB1938536A}" xr6:coauthVersionLast="43" xr6:coauthVersionMax="43" xr10:uidLastSave="{00000000-0000-0000-0000-000000000000}"/>
  <bookViews>
    <workbookView xWindow="360" yWindow="315" windowWidth="19875" windowHeight="9765" xr2:uid="{00000000-000D-0000-FFFF-FFFF00000000}"/>
  </bookViews>
  <sheets>
    <sheet name="GD Meraki" sheetId="2" r:id="rId1"/>
    <sheet name="GD Collab 10 Loc" sheetId="1" r:id="rId2"/>
    <sheet name="Pune Finalised" sheetId="5" r:id="rId3"/>
    <sheet name="Lucknow" sheetId="6" r:id="rId4"/>
    <sheet name="AHM" sheetId="8" r:id="rId5"/>
    <sheet name="BLR" sheetId="11" r:id="rId6"/>
    <sheet name="GOA" sheetId="14" r:id="rId7"/>
    <sheet name="Mehsana" sheetId="15" r:id="rId8"/>
    <sheet name="Ranchi" sheetId="16" r:id="rId9"/>
    <sheet name="BHUJ" sheetId="17" r:id="rId10"/>
  </sheets>
  <definedNames>
    <definedName name="_xlnm._FilterDatabase" localSheetId="0" hidden="1">'GD Meraki'!$A$1:$J$105</definedName>
  </definedNames>
  <calcPr calcId="191028"/>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91" i="2" l="1"/>
  <c r="E92" i="2"/>
  <c r="E93" i="2"/>
  <c r="E94" i="2"/>
  <c r="E95" i="2"/>
  <c r="E96" i="2"/>
  <c r="E97" i="2"/>
  <c r="E98" i="2"/>
  <c r="E99" i="2"/>
  <c r="E100" i="2"/>
  <c r="E101" i="2"/>
  <c r="E102" i="2"/>
  <c r="E85" i="2"/>
  <c r="E86" i="2"/>
  <c r="E87" i="2"/>
  <c r="F6" i="17"/>
  <c r="F6" i="16"/>
  <c r="F6" i="15"/>
  <c r="F6" i="14"/>
  <c r="F2" i="14"/>
  <c r="F2" i="15"/>
  <c r="F2" i="16"/>
  <c r="F2" i="17"/>
  <c r="F7" i="17"/>
  <c r="F3" i="17"/>
  <c r="F7" i="16"/>
  <c r="F3" i="16"/>
  <c r="F7" i="15"/>
  <c r="F3" i="15"/>
  <c r="F7" i="14"/>
  <c r="F3" i="14"/>
  <c r="F6" i="11"/>
  <c r="F2" i="11"/>
  <c r="F7" i="8"/>
  <c r="F2" i="8"/>
  <c r="F8" i="8"/>
  <c r="F3" i="8"/>
  <c r="F8" i="17"/>
  <c r="F5" i="17"/>
  <c r="F4" i="17"/>
  <c r="F8" i="16"/>
  <c r="F5" i="16"/>
  <c r="F4" i="16"/>
  <c r="F8" i="15"/>
  <c r="F5" i="15"/>
  <c r="F4" i="15"/>
  <c r="F8" i="14"/>
  <c r="F5" i="14"/>
  <c r="F4" i="14"/>
  <c r="F8" i="11"/>
  <c r="F7" i="11"/>
  <c r="F5" i="11"/>
  <c r="F4" i="11"/>
  <c r="F3" i="11"/>
  <c r="F9" i="8"/>
  <c r="F6" i="8"/>
  <c r="F5" i="8"/>
  <c r="F4" i="8"/>
  <c r="F2" i="6"/>
  <c r="F3" i="6"/>
  <c r="F4" i="6"/>
  <c r="F5" i="6"/>
  <c r="F6" i="6"/>
  <c r="F7" i="6"/>
  <c r="F8" i="6"/>
  <c r="F12" i="5"/>
  <c r="F11" i="5"/>
  <c r="F10" i="5"/>
  <c r="F9" i="5"/>
  <c r="F8" i="5"/>
  <c r="F7" i="5"/>
  <c r="F6" i="5"/>
  <c r="F5" i="5"/>
  <c r="F4" i="5"/>
  <c r="F3" i="5"/>
  <c r="F2" i="5"/>
  <c r="O13" i="2"/>
  <c r="E55" i="1"/>
  <c r="E56" i="1"/>
  <c r="E57" i="1"/>
</calcChain>
</file>

<file path=xl/sharedStrings.xml><?xml version="1.0" encoding="utf-8"?>
<sst xmlns="http://schemas.openxmlformats.org/spreadsheetml/2006/main" count="787" uniqueCount="195">
  <si>
    <t>Part Number</t>
  </si>
  <si>
    <t>Description</t>
  </si>
  <si>
    <t>Qty</t>
  </si>
  <si>
    <t>Unit price to GD</t>
  </si>
  <si>
    <t>Extended Price to GD</t>
  </si>
  <si>
    <t>Product Type</t>
  </si>
  <si>
    <t>Location</t>
  </si>
  <si>
    <t>CS-KIT-K9</t>
  </si>
  <si>
    <t>Room Kit with integrated microphone, speakers and Touch 10</t>
  </si>
  <si>
    <t>Collab</t>
  </si>
  <si>
    <t>India</t>
  </si>
  <si>
    <t>PWR-CORD-IND-B</t>
  </si>
  <si>
    <t>Power Cord for India 2m 10A</t>
  </si>
  <si>
    <t>CS-MIC-TABLE-J</t>
  </si>
  <si>
    <t>Cisco Table Microphone with Jack plug</t>
  </si>
  <si>
    <t>CAB-MIC-EXT-J</t>
  </si>
  <si>
    <t>Extension cable for the table microphone</t>
  </si>
  <si>
    <t>CAB-PRES-2HDMI-GR</t>
  </si>
  <si>
    <t>Presentation cable 8m GREY HDMI 1.4b (W/ REPEATER)</t>
  </si>
  <si>
    <t>CS-KIT-S-UNIT+</t>
  </si>
  <si>
    <t>Spark Room Kit unit</t>
  </si>
  <si>
    <t>CAB-2HDMI-1.5M-GR-</t>
  </si>
  <si>
    <t>1.5m GREY HDMI 2.0</t>
  </si>
  <si>
    <t>CAB-ETH-5M-GR-</t>
  </si>
  <si>
    <t>CAB (16,4 feet / 5m) GREY ETHERNET</t>
  </si>
  <si>
    <t>PSU-12VDC-70W-GR-</t>
  </si>
  <si>
    <t>Powersupply - AC/DC, 12V, 6.25A, grey</t>
  </si>
  <si>
    <t>CS-TOUCH10+</t>
  </si>
  <si>
    <t>Cisco Touch10 controller for collaboration endpoints</t>
  </si>
  <si>
    <t>CS-KIT-WMK-</t>
  </si>
  <si>
    <t>Wall Mount for Cisco Spark Kit</t>
  </si>
  <si>
    <t>CS-KIT-SMK-</t>
  </si>
  <si>
    <t>Screen Mount for Cisco Spark Kit</t>
  </si>
  <si>
    <t>CS-POE-INJ-</t>
  </si>
  <si>
    <t>Touch PoE power injector</t>
  </si>
  <si>
    <t>CAB-DV10-8M-</t>
  </si>
  <si>
    <t>8 meter flat grey Ethernet cable for Touch 10</t>
  </si>
  <si>
    <t>CS-KITPRO-P60-K9</t>
  </si>
  <si>
    <t>Cisco Webex Room Kit Pro P60 - Codec Pro, P60, Touch 10- GPL</t>
  </si>
  <si>
    <t>CS-CODEC-PRO+</t>
  </si>
  <si>
    <t>Codec Pro for Auto Expand</t>
  </si>
  <si>
    <t>CAB-DV10-8M+</t>
  </si>
  <si>
    <t>Network cable (ethernet) 8 meter</t>
  </si>
  <si>
    <t>PSU-12VDC-40W2</t>
  </si>
  <si>
    <t>Power Supply 12 VDC 40W</t>
  </si>
  <si>
    <t>CS-CPRO-ANT+</t>
  </si>
  <si>
    <t>Antennas for Codec Pro</t>
  </si>
  <si>
    <t>CTS-CAM-P60+</t>
  </si>
  <si>
    <t>Cisco TelePresence Precision 60 Camera - auto expand only</t>
  </si>
  <si>
    <t>CTS-MIC-CLNG-G2</t>
  </si>
  <si>
    <t>Cisco TelePresence Ceiling Microphone Generation 2</t>
  </si>
  <si>
    <t>CTS-SPKER-TRACK60</t>
  </si>
  <si>
    <t>Cisco TelePresence Speaker Track 60 Kit</t>
  </si>
  <si>
    <t>PWR-CORD-IND-A</t>
  </si>
  <si>
    <t>Power cable India 1.8 m</t>
  </si>
  <si>
    <t>CAB-ETH-ST-SHORT-</t>
  </si>
  <si>
    <t>Two Ethernet cables (0.35m &amp; 0.2m)  for SpeakerTrack 60</t>
  </si>
  <si>
    <t>CAB-PWR-ST-SHORT-</t>
  </si>
  <si>
    <t>Two 12V power cables (0.45m &amp; 0.2m) for SpeakerTrack 60</t>
  </si>
  <si>
    <t>CTS-ST-ARRAY60+</t>
  </si>
  <si>
    <t>Speaker Track 60 Microphone Array</t>
  </si>
  <si>
    <t>CTS-ST-INT-PLATE-</t>
  </si>
  <si>
    <t>Interface plate CAM-P60 to Speaker Track 60</t>
  </si>
  <si>
    <t>PWR-12VDC-84W-</t>
  </si>
  <si>
    <t>Power supply 12VDC 84W</t>
  </si>
  <si>
    <t>CTS-ST-ARR60-WMK-</t>
  </si>
  <si>
    <t>Wall Mount Kit for Speaker Track 60 Microphone Array</t>
  </si>
  <si>
    <t>Licenses</t>
  </si>
  <si>
    <t>Collab Services + Support</t>
  </si>
  <si>
    <t>CON-ECDN-CSKITK9</t>
  </si>
  <si>
    <t>ESS WITH 8X5XNBD Spark Room Kit with Touch10</t>
  </si>
  <si>
    <t>CON-ECDN-CSMICTMP</t>
  </si>
  <si>
    <t>ESS WITH 8X5XNBD Cisco Table Microphone with Jack plug</t>
  </si>
  <si>
    <t>CON-ECDN-CSKITP0K</t>
  </si>
  <si>
    <t>ESS WITH 8X5XNBD Room Kit Pro wCodec Pro, P60 Camera and</t>
  </si>
  <si>
    <t>CON-ECDN-CTSMICG2</t>
  </si>
  <si>
    <t>ESS WITH 8X5XNBD Cisco TelePresence Ceiling Microphone Ge</t>
  </si>
  <si>
    <t>CON-ECDN-CTSSPKER</t>
  </si>
  <si>
    <t>ESS WITH 8X5XNBD Cisco TelePresence Speaker Track 60 Kit</t>
  </si>
  <si>
    <t>A-FLEX</t>
  </si>
  <si>
    <t>Collaboration Flex Plan</t>
  </si>
  <si>
    <t>Initial Term - 36.00 Months   |   Auto Renewal Term - 12 Months   |   Billing Model - Monthly Billing   |   Requested Start Date - 31-May-2019   |   Requested End Date - 30-May-2022</t>
  </si>
  <si>
    <t/>
  </si>
  <si>
    <t>SVS-SPK-SUPT-BAS</t>
  </si>
  <si>
    <t>Basic Support for Cisco Spark</t>
  </si>
  <si>
    <t>A-FLEX-NUCM-MC</t>
  </si>
  <si>
    <t>NU Cloud Meetings - Meetings (1)</t>
  </si>
  <si>
    <t>A-SPK-VOIP</t>
  </si>
  <si>
    <t>Included  VoIP (1)</t>
  </si>
  <si>
    <t>A-FLEX-TOLL-DIALIN</t>
  </si>
  <si>
    <t>Meetings Toll Dial-In Audio (1)</t>
  </si>
  <si>
    <t>A-FLEX-FILESTG-ENT</t>
  </si>
  <si>
    <t>File Storage Entitlement</t>
  </si>
  <si>
    <t>A-FLEX-MSG-ENT</t>
  </si>
  <si>
    <t>Messaging Entitlement</t>
  </si>
  <si>
    <t>A-FLEX-MC-ENT</t>
  </si>
  <si>
    <t>Meetings Entitlement (1)</t>
  </si>
  <si>
    <t>A-FLEX-WX-STG</t>
  </si>
  <si>
    <t>Included Webex Storage for Flex</t>
  </si>
  <si>
    <t>A-FLEX-EDGAUD-USER</t>
  </si>
  <si>
    <t>A-FLEX Webex Edge Audio</t>
  </si>
  <si>
    <t>Total</t>
  </si>
  <si>
    <t>One time Discount</t>
  </si>
  <si>
    <t>Net total</t>
  </si>
  <si>
    <t>Terms and Conditions</t>
  </si>
  <si>
    <t>Unit Price to GD</t>
  </si>
  <si>
    <t>Extended price to GD</t>
  </si>
  <si>
    <t>Pune</t>
  </si>
  <si>
    <t>Product</t>
  </si>
  <si>
    <t>MR55-HW</t>
  </si>
  <si>
    <t>Meraki MR55 Cloud Managed Indoor AP</t>
  </si>
  <si>
    <t>Meraki</t>
  </si>
  <si>
    <t>Pune,India</t>
  </si>
  <si>
    <t>MS350-48-HW</t>
  </si>
  <si>
    <t>Meraki MS350-48 L3 Stck Cld-Mngd 48x GigE Switch</t>
  </si>
  <si>
    <t>MX250-HW</t>
  </si>
  <si>
    <t>Meraki MX250 Router/Security Appliance</t>
  </si>
  <si>
    <t>MA-PWR-CORD-IN</t>
  </si>
  <si>
    <t>Meraki AC Power Cord for MX and MS (India Plug)</t>
  </si>
  <si>
    <t>LIC-ENT-5YR</t>
  </si>
  <si>
    <t>Meraki MR Enterprise License, 5YR</t>
  </si>
  <si>
    <t>LIC-MX250-SEC-5YR</t>
  </si>
  <si>
    <t>Meraki MX250 Advanced Security License and Support, 5YR</t>
  </si>
  <si>
    <t xml:space="preserve">LUCKNOW         </t>
  </si>
  <si>
    <t>MX68-HW</t>
  </si>
  <si>
    <t>Meraki MX68 Router/Security Appliance</t>
  </si>
  <si>
    <t>LIC-MX68-SEC-5YR</t>
  </si>
  <si>
    <t>Meraki MX68 Advanced Security License and Support, 5YR</t>
  </si>
  <si>
    <t>Ahmedabad</t>
  </si>
  <si>
    <t>MA-CBL-100G-50CM</t>
  </si>
  <si>
    <t>Meraki 100GbE QSFP Cable, 0.5 Meter</t>
  </si>
  <si>
    <t>GOA</t>
  </si>
  <si>
    <t>MEHSANA</t>
  </si>
  <si>
    <t>Bangalore</t>
  </si>
  <si>
    <t>Ranchi</t>
  </si>
  <si>
    <t>Bhuj</t>
  </si>
  <si>
    <t>Prices are valid till 23rd Of july 2019
The value quoted are in Indian Rupees
Payment terms: 30 days from the date of Delivery/ Invoice.
Order to be placed on Connectivity IT Solutions PVt. Ltd
The Prices Quoted are exclusive of installation
The prices are with Special price clearance and is only for Digit Insurance.
Standard Delivery period of 6 weeks
The prices quoted are exclusive of Taxes
Warranty as per the OEM</t>
  </si>
  <si>
    <t>Replacemnt of Avaya switch added</t>
  </si>
  <si>
    <t>Avya</t>
  </si>
  <si>
    <t>meraki</t>
  </si>
  <si>
    <t>Cisco</t>
  </si>
  <si>
    <t>AP</t>
  </si>
  <si>
    <t>Meraki Ap</t>
  </si>
  <si>
    <t>Unit list price in INR</t>
  </si>
  <si>
    <t>Go Digit Unit price</t>
  </si>
  <si>
    <t>Extened Price</t>
  </si>
  <si>
    <t>MA-SFP-10GB-SR</t>
  </si>
  <si>
    <t>Meraki 10G Base SR Multi-Mode</t>
  </si>
  <si>
    <t>MA-CBL-TA-1M</t>
  </si>
  <si>
    <t>Meraki 10 GbE Twinax Cable with SFP+ Modules, 1 Meter</t>
  </si>
  <si>
    <t>LIC-MS350-48-5YR</t>
  </si>
  <si>
    <t>Meraki MS350-48 Enterprise License and Support, 5YR</t>
  </si>
  <si>
    <t>Unit List price</t>
  </si>
  <si>
    <t>GD Unit Price</t>
  </si>
  <si>
    <t>GD extended Price</t>
  </si>
  <si>
    <t>Unit List Price</t>
  </si>
  <si>
    <t>One time discount</t>
  </si>
  <si>
    <t>Go Digit Unit Price</t>
  </si>
  <si>
    <t>Go Digit Extended Price</t>
  </si>
  <si>
    <t>AP Points</t>
  </si>
  <si>
    <t>MS350-48FP</t>
  </si>
  <si>
    <t>Lic-MS350-48fp-5yr</t>
  </si>
  <si>
    <t>MS350-48FP-HW</t>
  </si>
  <si>
    <t>LIC-MS350-48FP-5YR</t>
  </si>
  <si>
    <t>Meraki MS350-48FP Enterprise License and Support, 5 Year</t>
  </si>
  <si>
    <t>MS350-24p-HW</t>
  </si>
  <si>
    <t>Meraki MS350-24 Port, POE Switch</t>
  </si>
  <si>
    <t>LIC-MS350-24p-5YR</t>
  </si>
  <si>
    <t>Meraki MS350-24P Enterprise License and Support, 5 Year</t>
  </si>
  <si>
    <t>Meraki MS350-L3 Stck Cld-Mngd 48POE Switch</t>
  </si>
  <si>
    <t>Meraki MS350 48POE Switch</t>
  </si>
  <si>
    <t>Lucknow,India</t>
  </si>
  <si>
    <t>Prices are valid till 24rd Of july 2019
The value quoted are in Indian Rupees
Payment terms: 30 days from the date of Delivery/ Invoice.
Order to be placed on Connectivity IT Solutions PVt. Ltd
The Prices Quoted are exclusive of installation
The prices are with Special price clearance and is only for Digit Insurance.
Standard Delivery period of 6 weeks
The prices quoted are exclusive of Taxes
Warranty as Per OEM</t>
  </si>
  <si>
    <t>HW</t>
  </si>
  <si>
    <t>Type</t>
  </si>
  <si>
    <t>Comments</t>
  </si>
  <si>
    <t>SFP</t>
  </si>
  <si>
    <t>Cable</t>
  </si>
  <si>
    <t>Switch</t>
  </si>
  <si>
    <t>POE</t>
  </si>
  <si>
    <t>License</t>
  </si>
  <si>
    <t>Non Poe</t>
  </si>
  <si>
    <t>Firewall</t>
  </si>
  <si>
    <t>Power Chord</t>
  </si>
  <si>
    <t>Power chord</t>
  </si>
  <si>
    <t>licenses</t>
  </si>
  <si>
    <t>Additional</t>
  </si>
  <si>
    <t>Lic-Ent-5YR</t>
  </si>
  <si>
    <t>Lic-MX68-Sec-5yr</t>
  </si>
  <si>
    <t>Lic-MS350-24p-HW</t>
  </si>
  <si>
    <t>MA-PWR-Cord-IN</t>
  </si>
  <si>
    <t>Lic-MS350-48-5Yr</t>
  </si>
  <si>
    <t>Upcoming</t>
  </si>
  <si>
    <t>Non POE</t>
  </si>
  <si>
    <t>Net total for additional (order to be placed before or on 24th of July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</si>
</sst>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_(* #,##0.00_);_(* \(#,##0.00\);_(* &quot;-&quot;??_);_(@_)"/>
    <numFmt numFmtId="166" formatCode="_ * #,##0_ ;_ * \-#,##0_ ;_ * &quot;-&quot;??_ ;_ @_ "/>
  </numFmts>
  <fonts count="13" x14ac:knownFonts="1">
    <font>
      <sz val="10"/>
      <name val="Arial"/>
      <family val="2"/>
    </font>
    <font>
      <sz val="11"/>
      <color theme="1"/>
      <name val="Calibri"/>
      <family val="2"/>
      <scheme val="minor"/>
    </font>
    <font>
      <sz val="11"/>
      <color theme="1"/>
      <name val="Calibri"/>
      <family val="2"/>
      <scheme val="minor"/>
    </font>
    <font>
      <b/>
      <sz val="9"/>
      <name val="Helv"/>
      <family val="2"/>
    </font>
    <font>
      <sz val="9"/>
      <name val="Helv"/>
      <family val="2"/>
    </font>
    <font>
      <b/>
      <sz val="10"/>
      <name val="Arial"/>
      <family val="2"/>
    </font>
    <font>
      <sz val="9"/>
      <name val="Helvetica"/>
    </font>
    <font>
      <sz val="11"/>
      <name val="Calibri"/>
      <family val="2"/>
    </font>
    <font>
      <sz val="10"/>
      <name val="Arial"/>
      <family val="2"/>
    </font>
    <font>
      <sz val="11"/>
      <color rgb="FF006100"/>
      <name val="Calibri"/>
      <family val="2"/>
      <scheme val="minor"/>
    </font>
    <font>
      <b/>
      <sz val="9"/>
      <color rgb="FF333333"/>
      <name val="Arial"/>
      <family val="2"/>
    </font>
    <font>
      <b/>
      <sz val="9"/>
      <name val="Helvetica"/>
    </font>
    <font>
      <b/>
      <sz val="11"/>
      <color rgb="FF006100"/>
      <name val="Calibri"/>
      <family val="2"/>
      <scheme val="minor"/>
    </font>
  </fonts>
  <fills count="5">
    <fill>
      <patternFill patternType="none"/>
    </fill>
    <fill>
      <patternFill patternType="gray125"/>
    </fill>
    <fill>
      <patternFill patternType="solid">
        <fgColor indexed="55"/>
        <bgColor indexed="64"/>
      </patternFill>
    </fill>
    <fill>
      <patternFill patternType="solid">
        <fgColor rgb="FF92D050"/>
        <bgColor indexed="64"/>
      </patternFill>
    </fill>
    <fill>
      <patternFill patternType="solid">
        <fgColor rgb="FFC6EFCE"/>
      </patternFill>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s>
  <cellStyleXfs count="4">
    <xf numFmtId="0" fontId="0" fillId="0" borderId="0"/>
    <xf numFmtId="164" fontId="2" fillId="0" borderId="0" applyFont="0" applyFill="0" applyBorder="0" applyAlignment="0" applyProtection="0"/>
    <xf numFmtId="0" fontId="9" fillId="4" borderId="0" applyNumberFormat="0" applyBorder="0" applyAlignment="0" applyProtection="0"/>
    <xf numFmtId="165" fontId="8" fillId="0" borderId="0" applyFont="0" applyFill="0" applyBorder="0" applyAlignment="0" applyProtection="0"/>
  </cellStyleXfs>
  <cellXfs count="109">
    <xf numFmtId="0" fontId="0" fillId="0" borderId="0" xfId="0"/>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right" vertical="center" wrapText="1"/>
    </xf>
    <xf numFmtId="0" fontId="3" fillId="2" borderId="3" xfId="0" applyFont="1" applyFill="1" applyBorder="1" applyAlignment="1">
      <alignment horizontal="right" vertical="center" wrapText="1"/>
    </xf>
    <xf numFmtId="0" fontId="3" fillId="0" borderId="4" xfId="0" applyFont="1" applyBorder="1" applyAlignment="1">
      <alignment horizontal="left" vertical="top" wrapText="1"/>
    </xf>
    <xf numFmtId="0" fontId="4" fillId="0" borderId="4" xfId="0" applyFont="1" applyBorder="1" applyAlignment="1">
      <alignment horizontal="left" vertical="top" wrapText="1"/>
    </xf>
    <xf numFmtId="0" fontId="4" fillId="0" borderId="4" xfId="0" applyFont="1" applyBorder="1" applyAlignment="1">
      <alignment horizontal="center" vertical="center" wrapText="1"/>
    </xf>
    <xf numFmtId="0" fontId="0" fillId="0" borderId="4" xfId="0" applyBorder="1"/>
    <xf numFmtId="0" fontId="4" fillId="0" borderId="5" xfId="0" applyFont="1" applyBorder="1" applyAlignment="1">
      <alignment horizontal="left" vertical="center" wrapText="1"/>
    </xf>
    <xf numFmtId="0" fontId="4" fillId="0" borderId="5" xfId="0" applyFont="1" applyBorder="1" applyAlignment="1">
      <alignment horizontal="left" vertical="top" wrapText="1"/>
    </xf>
    <xf numFmtId="0" fontId="4" fillId="0" borderId="5" xfId="0" applyFont="1" applyBorder="1" applyAlignment="1">
      <alignment horizontal="center" vertical="center" wrapText="1"/>
    </xf>
    <xf numFmtId="0" fontId="0" fillId="0" borderId="5" xfId="0" applyBorder="1"/>
    <xf numFmtId="0" fontId="3" fillId="0" borderId="5" xfId="0" applyFont="1" applyBorder="1" applyAlignment="1">
      <alignment horizontal="left" vertical="top" wrapText="1"/>
    </xf>
    <xf numFmtId="0" fontId="5" fillId="0" borderId="5" xfId="0" applyFont="1" applyBorder="1" applyAlignment="1">
      <alignment horizontal="left"/>
    </xf>
    <xf numFmtId="0" fontId="4" fillId="0" borderId="5" xfId="0" applyFont="1" applyFill="1" applyBorder="1" applyAlignment="1">
      <alignment horizontal="left" vertical="center" wrapText="1"/>
    </xf>
    <xf numFmtId="0" fontId="4" fillId="0" borderId="5" xfId="0" applyFont="1" applyFill="1" applyBorder="1" applyAlignment="1">
      <alignment horizontal="left" vertical="top" wrapText="1"/>
    </xf>
    <xf numFmtId="0" fontId="4" fillId="0" borderId="5" xfId="0" applyFont="1" applyFill="1" applyBorder="1" applyAlignment="1">
      <alignment horizontal="center" vertical="center" wrapText="1"/>
    </xf>
    <xf numFmtId="0" fontId="0" fillId="0" borderId="5" xfId="0" applyFill="1" applyBorder="1"/>
    <xf numFmtId="0" fontId="0" fillId="0" borderId="0" xfId="0" applyFill="1"/>
    <xf numFmtId="0" fontId="3" fillId="0" borderId="5" xfId="0" applyFont="1" applyFill="1" applyBorder="1" applyAlignment="1">
      <alignment horizontal="left" vertical="top" wrapText="1"/>
    </xf>
    <xf numFmtId="0" fontId="0" fillId="0" borderId="5" xfId="0" applyBorder="1" applyAlignment="1">
      <alignment horizontal="left"/>
    </xf>
    <xf numFmtId="164" fontId="0" fillId="0" borderId="5" xfId="1" applyFont="1" applyBorder="1"/>
    <xf numFmtId="0" fontId="0" fillId="0" borderId="0" xfId="0" applyAlignment="1">
      <alignment horizontal="left"/>
    </xf>
    <xf numFmtId="164" fontId="0" fillId="0" borderId="0" xfId="1" applyFont="1" applyFill="1" applyAlignment="1"/>
    <xf numFmtId="164" fontId="0" fillId="0" borderId="0" xfId="0" applyNumberFormat="1"/>
    <xf numFmtId="164" fontId="5" fillId="3" borderId="0" xfId="0" applyNumberFormat="1" applyFont="1" applyFill="1"/>
    <xf numFmtId="0" fontId="3" fillId="2" borderId="5"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horizontal="right" vertical="center" wrapText="1"/>
    </xf>
    <xf numFmtId="0" fontId="0" fillId="0" borderId="5" xfId="0" applyBorder="1" applyAlignment="1">
      <alignment horizontal="center"/>
    </xf>
    <xf numFmtId="0" fontId="6" fillId="0" borderId="5" xfId="0" applyFont="1" applyBorder="1" applyAlignment="1">
      <alignment horizontal="center" vertical="center" wrapText="1"/>
    </xf>
    <xf numFmtId="0" fontId="7" fillId="0" borderId="5" xfId="0" applyFont="1" applyBorder="1"/>
    <xf numFmtId="0" fontId="5" fillId="0" borderId="5" xfId="0" applyFont="1" applyBorder="1" applyAlignment="1">
      <alignment horizontal="center"/>
    </xf>
    <xf numFmtId="0" fontId="5" fillId="0" borderId="0" xfId="0" applyFont="1"/>
    <xf numFmtId="4" fontId="0" fillId="0" borderId="0" xfId="0" applyNumberFormat="1"/>
    <xf numFmtId="4" fontId="10" fillId="0" borderId="0" xfId="0" applyNumberFormat="1" applyFont="1"/>
    <xf numFmtId="164" fontId="0" fillId="0" borderId="0" xfId="1" applyFont="1"/>
    <xf numFmtId="0" fontId="11" fillId="2" borderId="6"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1" fillId="0" borderId="6" xfId="0" applyFont="1" applyBorder="1" applyAlignment="1">
      <alignment horizontal="left" vertical="top" wrapText="1"/>
    </xf>
    <xf numFmtId="0" fontId="6" fillId="0" borderId="6" xfId="0" applyFont="1" applyBorder="1" applyAlignment="1">
      <alignment horizontal="left" vertical="top" wrapText="1"/>
    </xf>
    <xf numFmtId="2" fontId="0" fillId="0" borderId="0" xfId="0" applyNumberFormat="1"/>
    <xf numFmtId="0" fontId="6" fillId="0" borderId="6" xfId="0" applyFont="1" applyBorder="1" applyAlignment="1">
      <alignment horizontal="center" vertical="center" wrapText="1"/>
    </xf>
    <xf numFmtId="165" fontId="0" fillId="0" borderId="0" xfId="3" applyFont="1"/>
    <xf numFmtId="0" fontId="0" fillId="0" borderId="11" xfId="0" applyBorder="1"/>
    <xf numFmtId="0" fontId="0" fillId="0" borderId="12" xfId="0" applyBorder="1"/>
    <xf numFmtId="0" fontId="0" fillId="0" borderId="14" xfId="0" applyBorder="1"/>
    <xf numFmtId="0" fontId="0" fillId="0" borderId="15" xfId="0" applyBorder="1"/>
    <xf numFmtId="0" fontId="0" fillId="0" borderId="18" xfId="0" applyBorder="1"/>
    <xf numFmtId="0" fontId="6" fillId="0" borderId="18" xfId="0" applyFont="1" applyBorder="1" applyAlignment="1">
      <alignment horizontal="center" vertical="center" wrapText="1"/>
    </xf>
    <xf numFmtId="0" fontId="6" fillId="0" borderId="18" xfId="0" applyFont="1" applyBorder="1" applyAlignment="1">
      <alignment horizontal="left" vertical="top" wrapText="1"/>
    </xf>
    <xf numFmtId="0" fontId="11" fillId="0" borderId="13" xfId="0" applyFont="1" applyBorder="1" applyAlignment="1">
      <alignment horizontal="left" vertical="top" wrapText="1"/>
    </xf>
    <xf numFmtId="0" fontId="6" fillId="0" borderId="5" xfId="0" applyFont="1" applyBorder="1" applyAlignment="1">
      <alignment horizontal="left" vertical="top" wrapText="1"/>
    </xf>
    <xf numFmtId="0" fontId="8" fillId="0" borderId="5" xfId="0" applyFont="1" applyFill="1" applyBorder="1"/>
    <xf numFmtId="0" fontId="6" fillId="0" borderId="4" xfId="0" applyFont="1" applyBorder="1" applyAlignment="1">
      <alignment horizontal="center" vertical="center" wrapText="1"/>
    </xf>
    <xf numFmtId="0" fontId="6" fillId="0" borderId="4" xfId="0" applyFont="1" applyBorder="1" applyAlignment="1">
      <alignment horizontal="left" vertical="top" wrapText="1"/>
    </xf>
    <xf numFmtId="0" fontId="11" fillId="0" borderId="19" xfId="0" applyFont="1" applyBorder="1" applyAlignment="1">
      <alignment horizontal="left" vertical="top" wrapText="1"/>
    </xf>
    <xf numFmtId="0" fontId="11" fillId="2" borderId="3" xfId="0" applyFont="1" applyFill="1" applyBorder="1" applyAlignment="1">
      <alignment horizontal="left" vertical="center" wrapText="1"/>
    </xf>
    <xf numFmtId="0" fontId="11" fillId="2" borderId="2" xfId="0" applyFont="1" applyFill="1" applyBorder="1" applyAlignment="1">
      <alignment horizontal="left" vertical="center" wrapText="1"/>
    </xf>
    <xf numFmtId="0" fontId="11" fillId="2" borderId="1" xfId="0" applyFont="1" applyFill="1" applyBorder="1" applyAlignment="1">
      <alignment horizontal="left" vertical="center" wrapText="1"/>
    </xf>
    <xf numFmtId="165" fontId="9" fillId="4" borderId="8" xfId="2" applyNumberFormat="1" applyBorder="1"/>
    <xf numFmtId="0" fontId="11" fillId="2" borderId="5" xfId="0" applyFont="1" applyFill="1" applyBorder="1" applyAlignment="1">
      <alignment horizontal="left" vertical="center" wrapText="1"/>
    </xf>
    <xf numFmtId="0" fontId="11" fillId="2" borderId="5" xfId="0" applyFont="1" applyFill="1" applyBorder="1" applyAlignment="1">
      <alignment horizontal="right" vertical="center" wrapText="1"/>
    </xf>
    <xf numFmtId="0" fontId="11" fillId="0" borderId="5" xfId="0" applyFont="1" applyBorder="1" applyAlignment="1">
      <alignment horizontal="left" vertical="top" wrapText="1"/>
    </xf>
    <xf numFmtId="165" fontId="0" fillId="0" borderId="5" xfId="3" applyFont="1" applyBorder="1"/>
    <xf numFmtId="165" fontId="0" fillId="0" borderId="5" xfId="0" applyNumberFormat="1" applyBorder="1"/>
    <xf numFmtId="164" fontId="9" fillId="4" borderId="5" xfId="1" applyFont="1" applyFill="1" applyBorder="1"/>
    <xf numFmtId="166" fontId="1" fillId="0" borderId="20" xfId="1" applyNumberFormat="1" applyFont="1" applyBorder="1" applyAlignment="1">
      <alignment vertical="center"/>
    </xf>
    <xf numFmtId="2" fontId="0" fillId="0" borderId="5" xfId="0" applyNumberFormat="1" applyBorder="1"/>
    <xf numFmtId="2" fontId="0" fillId="0" borderId="12" xfId="0" applyNumberFormat="1" applyBorder="1"/>
    <xf numFmtId="0" fontId="0" fillId="0" borderId="21" xfId="0" applyFill="1" applyBorder="1"/>
    <xf numFmtId="0" fontId="3" fillId="2" borderId="0" xfId="0" applyFont="1" applyFill="1" applyBorder="1" applyAlignment="1">
      <alignment horizontal="right" vertical="center" wrapText="1"/>
    </xf>
    <xf numFmtId="0" fontId="5" fillId="3" borderId="0" xfId="0" applyFont="1" applyFill="1" applyBorder="1" applyAlignment="1">
      <alignment horizontal="center"/>
    </xf>
    <xf numFmtId="0" fontId="0" fillId="0" borderId="0" xfId="0" applyBorder="1" applyAlignment="1">
      <alignment horizontal="center"/>
    </xf>
    <xf numFmtId="0" fontId="0" fillId="0" borderId="0" xfId="0" applyBorder="1"/>
    <xf numFmtId="0" fontId="7" fillId="0" borderId="0" xfId="0" applyFont="1" applyBorder="1"/>
    <xf numFmtId="0" fontId="7" fillId="0" borderId="20" xfId="0" applyFont="1" applyBorder="1"/>
    <xf numFmtId="0" fontId="5" fillId="0" borderId="0" xfId="0" applyFont="1" applyBorder="1" applyAlignment="1">
      <alignment horizontal="center"/>
    </xf>
    <xf numFmtId="0" fontId="0" fillId="0" borderId="0" xfId="0" applyFill="1" applyBorder="1"/>
    <xf numFmtId="0" fontId="7" fillId="0" borderId="0" xfId="0" applyFont="1" applyFill="1" applyBorder="1"/>
    <xf numFmtId="0" fontId="0" fillId="0" borderId="0" xfId="0" applyBorder="1" applyAlignment="1">
      <alignment horizontal="left"/>
    </xf>
    <xf numFmtId="164" fontId="0" fillId="0" borderId="0" xfId="0" applyNumberFormat="1" applyBorder="1"/>
    <xf numFmtId="2" fontId="3" fillId="2" borderId="5" xfId="0" applyNumberFormat="1" applyFont="1" applyFill="1" applyBorder="1" applyAlignment="1">
      <alignment horizontal="right" vertical="center" wrapText="1"/>
    </xf>
    <xf numFmtId="2" fontId="0" fillId="0" borderId="5" xfId="0" applyNumberFormat="1" applyBorder="1" applyAlignment="1">
      <alignment horizontal="center"/>
    </xf>
    <xf numFmtId="2" fontId="0" fillId="0" borderId="0" xfId="1" applyNumberFormat="1" applyFont="1" applyFill="1" applyAlignment="1"/>
    <xf numFmtId="2" fontId="5" fillId="3" borderId="0" xfId="0" applyNumberFormat="1" applyFont="1" applyFill="1"/>
    <xf numFmtId="2" fontId="0" fillId="0" borderId="0" xfId="1" applyNumberFormat="1" applyFont="1"/>
    <xf numFmtId="164" fontId="5" fillId="0" borderId="0" xfId="1" applyFont="1"/>
    <xf numFmtId="0" fontId="0" fillId="0" borderId="0" xfId="0" applyAlignment="1">
      <alignment horizontal="left" wrapText="1"/>
    </xf>
    <xf numFmtId="0" fontId="5" fillId="3" borderId="5" xfId="0" applyFont="1" applyFill="1" applyBorder="1" applyAlignment="1">
      <alignment horizontal="center"/>
    </xf>
    <xf numFmtId="0" fontId="0" fillId="0" borderId="0" xfId="0" applyFill="1" applyAlignment="1">
      <alignment horizontal="center"/>
    </xf>
    <xf numFmtId="0" fontId="0" fillId="3" borderId="0" xfId="0" applyFill="1" applyAlignment="1">
      <alignment horizontal="center"/>
    </xf>
    <xf numFmtId="0" fontId="0" fillId="3" borderId="0" xfId="0" applyFill="1" applyBorder="1" applyAlignment="1">
      <alignment horizontal="center"/>
    </xf>
    <xf numFmtId="0" fontId="3" fillId="0" borderId="5" xfId="0" applyFont="1" applyFill="1" applyBorder="1" applyAlignment="1">
      <alignment horizontal="left" vertical="center" wrapText="1"/>
    </xf>
    <xf numFmtId="0" fontId="0" fillId="0" borderId="5" xfId="0" applyFill="1" applyBorder="1" applyAlignment="1">
      <alignment horizontal="left" vertical="center" wrapText="1"/>
    </xf>
    <xf numFmtId="0" fontId="5" fillId="0" borderId="0" xfId="0" applyFont="1" applyAlignment="1">
      <alignment horizontal="center"/>
    </xf>
    <xf numFmtId="0" fontId="5" fillId="3" borderId="0" xfId="0" applyFont="1" applyFill="1" applyAlignment="1">
      <alignment horizontal="center"/>
    </xf>
    <xf numFmtId="0" fontId="8" fillId="0" borderId="17" xfId="0" applyFont="1" applyBorder="1" applyAlignment="1">
      <alignment horizontal="center"/>
    </xf>
    <xf numFmtId="0" fontId="0" fillId="0" borderId="16" xfId="0" applyBorder="1" applyAlignment="1">
      <alignment horizontal="center"/>
    </xf>
    <xf numFmtId="0" fontId="8" fillId="0" borderId="13" xfId="0" applyFont="1" applyBorder="1" applyAlignment="1">
      <alignment horizontal="center"/>
    </xf>
    <xf numFmtId="0" fontId="0" fillId="0" borderId="5" xfId="0" applyBorder="1" applyAlignment="1">
      <alignment horizontal="center"/>
    </xf>
    <xf numFmtId="0" fontId="9" fillId="4" borderId="10" xfId="2" applyBorder="1" applyAlignment="1">
      <alignment horizontal="center"/>
    </xf>
    <xf numFmtId="0" fontId="9" fillId="4" borderId="9" xfId="2" applyBorder="1" applyAlignment="1">
      <alignment horizontal="center"/>
    </xf>
    <xf numFmtId="0" fontId="8" fillId="0" borderId="5" xfId="0" applyFont="1" applyBorder="1" applyAlignment="1">
      <alignment horizontal="center"/>
    </xf>
    <xf numFmtId="0" fontId="12" fillId="4" borderId="5" xfId="2" applyFont="1" applyBorder="1" applyAlignment="1">
      <alignment horizontal="center"/>
    </xf>
    <xf numFmtId="0" fontId="8" fillId="0" borderId="0" xfId="0" applyFont="1" applyAlignment="1">
      <alignment horizontal="center"/>
    </xf>
    <xf numFmtId="0" fontId="0" fillId="0" borderId="0" xfId="0" applyAlignment="1">
      <alignment horizontal="center"/>
    </xf>
  </cellXfs>
  <cellStyles count="4">
    <cellStyle name="Comma" xfId="1" builtinId="3"/>
    <cellStyle name="Comma 2" xfId="3" xr:uid="{00000000-0005-0000-0000-000001000000}"/>
    <cellStyle name="Good" xfId="2" builtinId="2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theme" Target="theme/theme1.xml" /><Relationship Id="rId5" Type="http://schemas.openxmlformats.org/officeDocument/2006/relationships/worksheet" Target="worksheets/sheet5.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calcChain" Target="calcChain.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05"/>
  <sheetViews>
    <sheetView tabSelected="1" topLeftCell="A79" workbookViewId="0">
      <selection activeCell="E102" sqref="E102"/>
    </sheetView>
  </sheetViews>
  <sheetFormatPr defaultRowHeight="12.75" x14ac:dyDescent="0.15"/>
  <cols>
    <col min="1" max="1" width="19.28125" bestFit="1" customWidth="1"/>
    <col min="2" max="2" width="54.34375" bestFit="1" customWidth="1"/>
    <col min="3" max="3" width="7.55078125" customWidth="1"/>
    <col min="4" max="4" width="12" style="43" bestFit="1" customWidth="1"/>
    <col min="5" max="5" width="14.5625" style="43" bestFit="1" customWidth="1"/>
    <col min="6" max="6" width="12.80859375" bestFit="1" customWidth="1"/>
    <col min="7" max="7" width="14.15625" bestFit="1" customWidth="1"/>
    <col min="8" max="10" width="14.15625" customWidth="1"/>
    <col min="11" max="11" width="15.23828125" bestFit="1" customWidth="1"/>
    <col min="12" max="12" width="12.80859375" bestFit="1" customWidth="1"/>
  </cols>
  <sheetData>
    <row r="1" spans="1:17" ht="21.75" x14ac:dyDescent="0.15">
      <c r="A1" s="28" t="s">
        <v>0</v>
      </c>
      <c r="B1" s="28" t="s">
        <v>1</v>
      </c>
      <c r="C1" s="29" t="s">
        <v>2</v>
      </c>
      <c r="D1" s="84" t="s">
        <v>105</v>
      </c>
      <c r="E1" s="84" t="s">
        <v>106</v>
      </c>
      <c r="F1" s="30" t="s">
        <v>5</v>
      </c>
      <c r="G1" s="30" t="s">
        <v>6</v>
      </c>
      <c r="H1" s="73" t="s">
        <v>108</v>
      </c>
      <c r="I1" s="73" t="s">
        <v>174</v>
      </c>
      <c r="J1" s="73" t="s">
        <v>175</v>
      </c>
    </row>
    <row r="2" spans="1:17" x14ac:dyDescent="0.15">
      <c r="A2" s="91" t="s">
        <v>107</v>
      </c>
      <c r="B2" s="91"/>
      <c r="C2" s="91"/>
      <c r="D2" s="91"/>
      <c r="E2" s="91"/>
      <c r="F2" s="91"/>
      <c r="G2" s="91"/>
      <c r="H2" s="74"/>
      <c r="I2" s="74"/>
      <c r="J2" s="74"/>
    </row>
    <row r="3" spans="1:17" x14ac:dyDescent="0.15">
      <c r="A3" s="15" t="s">
        <v>108</v>
      </c>
      <c r="B3" s="31"/>
      <c r="C3" s="31"/>
      <c r="D3" s="85"/>
      <c r="E3" s="85"/>
      <c r="F3" s="31"/>
      <c r="G3" s="31"/>
      <c r="H3" s="75"/>
      <c r="I3" s="75"/>
      <c r="J3" s="75"/>
    </row>
    <row r="4" spans="1:17" x14ac:dyDescent="0.15">
      <c r="A4" t="s">
        <v>146</v>
      </c>
      <c r="B4" t="s">
        <v>147</v>
      </c>
      <c r="C4">
        <v>2</v>
      </c>
      <c r="D4" s="43">
        <v>32634.009999999995</v>
      </c>
      <c r="E4" s="43">
        <v>65268.01999999999</v>
      </c>
      <c r="F4" s="13" t="s">
        <v>111</v>
      </c>
      <c r="G4" s="13" t="s">
        <v>112</v>
      </c>
      <c r="H4" s="76" t="s">
        <v>176</v>
      </c>
      <c r="I4" s="76"/>
      <c r="J4" s="76"/>
    </row>
    <row r="5" spans="1:17" x14ac:dyDescent="0.15">
      <c r="A5" t="s">
        <v>148</v>
      </c>
      <c r="B5" t="s">
        <v>149</v>
      </c>
      <c r="C5">
        <v>2</v>
      </c>
      <c r="D5" s="43">
        <v>3279.7999999999997</v>
      </c>
      <c r="E5" s="43">
        <v>6559.5999999999995</v>
      </c>
      <c r="F5" s="13" t="s">
        <v>111</v>
      </c>
      <c r="G5" s="13" t="s">
        <v>112</v>
      </c>
      <c r="H5" s="76" t="s">
        <v>177</v>
      </c>
      <c r="I5" s="76"/>
      <c r="J5" s="76"/>
      <c r="K5" t="s">
        <v>160</v>
      </c>
      <c r="L5">
        <v>383991</v>
      </c>
      <c r="N5" t="s">
        <v>138</v>
      </c>
      <c r="O5">
        <v>1</v>
      </c>
      <c r="P5">
        <v>48</v>
      </c>
    </row>
    <row r="6" spans="1:17" x14ac:dyDescent="0.15">
      <c r="A6" t="s">
        <v>109</v>
      </c>
      <c r="B6" t="s">
        <v>110</v>
      </c>
      <c r="C6">
        <v>8</v>
      </c>
      <c r="D6" s="43">
        <v>80822.600000000006</v>
      </c>
      <c r="E6" s="43">
        <v>646580.80000000005</v>
      </c>
      <c r="F6" s="13" t="s">
        <v>111</v>
      </c>
      <c r="G6" s="13" t="s">
        <v>112</v>
      </c>
      <c r="H6" s="76" t="s">
        <v>141</v>
      </c>
      <c r="I6" s="76"/>
      <c r="J6" s="76"/>
      <c r="K6" t="s">
        <v>161</v>
      </c>
      <c r="N6" t="s">
        <v>139</v>
      </c>
    </row>
    <row r="7" spans="1:17" x14ac:dyDescent="0.15">
      <c r="A7" t="s">
        <v>119</v>
      </c>
      <c r="B7" t="s">
        <v>120</v>
      </c>
      <c r="C7">
        <v>8</v>
      </c>
      <c r="D7" s="43">
        <v>19670.099999999999</v>
      </c>
      <c r="E7" s="43">
        <v>157360.79999999999</v>
      </c>
      <c r="F7" s="13" t="s">
        <v>111</v>
      </c>
      <c r="G7" s="13" t="s">
        <v>112</v>
      </c>
      <c r="H7" s="80" t="s">
        <v>180</v>
      </c>
      <c r="I7" s="76"/>
      <c r="J7" s="76"/>
      <c r="K7" t="s">
        <v>137</v>
      </c>
      <c r="N7" t="s">
        <v>140</v>
      </c>
      <c r="O7">
        <v>1</v>
      </c>
      <c r="P7">
        <v>4</v>
      </c>
    </row>
    <row r="8" spans="1:17" x14ac:dyDescent="0.15">
      <c r="A8" t="s">
        <v>162</v>
      </c>
      <c r="B8" t="s">
        <v>169</v>
      </c>
      <c r="C8">
        <v>3</v>
      </c>
      <c r="D8" s="43">
        <v>383991.47572500003</v>
      </c>
      <c r="E8" s="43">
        <v>1151974.4271750001</v>
      </c>
      <c r="F8" s="13" t="s">
        <v>111</v>
      </c>
      <c r="G8" s="13" t="s">
        <v>112</v>
      </c>
      <c r="H8" s="80" t="s">
        <v>178</v>
      </c>
      <c r="I8" s="80" t="s">
        <v>179</v>
      </c>
      <c r="J8" s="76">
        <v>48</v>
      </c>
      <c r="N8" t="s">
        <v>141</v>
      </c>
    </row>
    <row r="9" spans="1:17" x14ac:dyDescent="0.15">
      <c r="A9" t="s">
        <v>163</v>
      </c>
      <c r="B9" t="s">
        <v>164</v>
      </c>
      <c r="C9">
        <v>3</v>
      </c>
      <c r="D9" s="43">
        <v>54850.128299999997</v>
      </c>
      <c r="E9" s="43">
        <v>164550.3849</v>
      </c>
      <c r="F9" s="13" t="s">
        <v>111</v>
      </c>
      <c r="G9" s="13" t="s">
        <v>112</v>
      </c>
      <c r="H9" s="80" t="s">
        <v>180</v>
      </c>
      <c r="I9" s="76"/>
      <c r="J9" s="76"/>
      <c r="N9" t="s">
        <v>142</v>
      </c>
      <c r="O9">
        <v>2</v>
      </c>
    </row>
    <row r="10" spans="1:17" x14ac:dyDescent="0.15">
      <c r="A10" t="s">
        <v>113</v>
      </c>
      <c r="B10" t="s">
        <v>114</v>
      </c>
      <c r="C10">
        <v>3</v>
      </c>
      <c r="D10" s="43">
        <v>313751.78999999998</v>
      </c>
      <c r="E10" s="43">
        <v>941255.36999999988</v>
      </c>
      <c r="F10" s="13" t="s">
        <v>111</v>
      </c>
      <c r="G10" s="13" t="s">
        <v>112</v>
      </c>
      <c r="H10" s="80" t="s">
        <v>178</v>
      </c>
      <c r="I10" s="80" t="s">
        <v>181</v>
      </c>
      <c r="J10" s="76">
        <v>48</v>
      </c>
    </row>
    <row r="11" spans="1:17" x14ac:dyDescent="0.15">
      <c r="A11" t="s">
        <v>150</v>
      </c>
      <c r="B11" t="s">
        <v>151</v>
      </c>
      <c r="C11">
        <v>3</v>
      </c>
      <c r="D11" s="43">
        <v>36851.760000000002</v>
      </c>
      <c r="E11" s="43">
        <v>110555.28</v>
      </c>
      <c r="F11" s="13" t="s">
        <v>111</v>
      </c>
      <c r="G11" s="13" t="s">
        <v>112</v>
      </c>
      <c r="H11" s="80" t="s">
        <v>180</v>
      </c>
      <c r="I11" s="76"/>
      <c r="J11" s="76"/>
    </row>
    <row r="12" spans="1:17" x14ac:dyDescent="0.15">
      <c r="A12" t="s">
        <v>115</v>
      </c>
      <c r="B12" t="s">
        <v>116</v>
      </c>
      <c r="C12">
        <v>2</v>
      </c>
      <c r="D12" s="43">
        <v>343275.77630000003</v>
      </c>
      <c r="E12" s="43">
        <v>686551.55260000005</v>
      </c>
      <c r="F12" s="13" t="s">
        <v>111</v>
      </c>
      <c r="G12" s="13" t="s">
        <v>112</v>
      </c>
      <c r="H12" s="80" t="s">
        <v>182</v>
      </c>
      <c r="I12" s="76"/>
      <c r="J12" s="76"/>
    </row>
    <row r="13" spans="1:17" x14ac:dyDescent="0.15">
      <c r="A13" t="s">
        <v>121</v>
      </c>
      <c r="B13" t="s">
        <v>122</v>
      </c>
      <c r="C13">
        <v>1</v>
      </c>
      <c r="D13" s="43">
        <v>1030342.5</v>
      </c>
      <c r="E13" s="43">
        <v>1030342.5</v>
      </c>
      <c r="F13" s="13" t="s">
        <v>111</v>
      </c>
      <c r="G13" s="13" t="s">
        <v>112</v>
      </c>
      <c r="H13" s="80" t="s">
        <v>180</v>
      </c>
      <c r="I13" s="76"/>
      <c r="J13" s="76"/>
      <c r="O13">
        <f>9*20</f>
        <v>180</v>
      </c>
      <c r="P13" t="s">
        <v>159</v>
      </c>
    </row>
    <row r="14" spans="1:17" x14ac:dyDescent="0.15">
      <c r="A14" t="s">
        <v>117</v>
      </c>
      <c r="B14" t="s">
        <v>118</v>
      </c>
      <c r="C14">
        <v>8</v>
      </c>
      <c r="D14" s="43">
        <v>652.54999999999995</v>
      </c>
      <c r="E14" s="43">
        <v>5220.3999999999996</v>
      </c>
      <c r="F14" s="13" t="s">
        <v>111</v>
      </c>
      <c r="G14" s="13" t="s">
        <v>112</v>
      </c>
      <c r="H14" s="80" t="s">
        <v>183</v>
      </c>
      <c r="I14" s="76"/>
      <c r="J14" s="76"/>
      <c r="P14" s="37"/>
      <c r="Q14" s="36"/>
    </row>
    <row r="15" spans="1:17" x14ac:dyDescent="0.15">
      <c r="A15" s="22"/>
      <c r="B15" s="13"/>
      <c r="C15" s="13"/>
      <c r="D15" s="70"/>
      <c r="E15" s="70"/>
      <c r="F15" s="13"/>
      <c r="G15" s="13"/>
      <c r="H15" s="76"/>
      <c r="I15" s="76"/>
      <c r="J15" s="76"/>
    </row>
    <row r="16" spans="1:17" x14ac:dyDescent="0.15">
      <c r="A16" s="91" t="s">
        <v>123</v>
      </c>
      <c r="B16" s="91"/>
      <c r="C16" s="91"/>
      <c r="D16" s="91"/>
      <c r="E16" s="91"/>
      <c r="F16" s="91"/>
      <c r="G16" s="91"/>
      <c r="H16" s="74"/>
      <c r="I16" s="74"/>
      <c r="J16" s="74"/>
    </row>
    <row r="17" spans="1:17" x14ac:dyDescent="0.15">
      <c r="A17" s="15" t="s">
        <v>108</v>
      </c>
      <c r="B17" s="31"/>
      <c r="C17" s="31"/>
      <c r="D17" s="85"/>
      <c r="E17" s="85"/>
      <c r="F17" s="31"/>
      <c r="G17" s="31"/>
      <c r="H17" s="75"/>
      <c r="I17" s="75"/>
      <c r="J17" s="75"/>
    </row>
    <row r="18" spans="1:17" x14ac:dyDescent="0.15">
      <c r="A18" t="s">
        <v>124</v>
      </c>
      <c r="B18" t="s">
        <v>125</v>
      </c>
      <c r="C18">
        <v>1</v>
      </c>
      <c r="D18" s="43">
        <v>32838.119325</v>
      </c>
      <c r="E18" s="43">
        <v>32838.119325</v>
      </c>
      <c r="F18" t="s">
        <v>111</v>
      </c>
      <c r="G18" s="13" t="s">
        <v>171</v>
      </c>
      <c r="H18" s="76" t="s">
        <v>182</v>
      </c>
      <c r="I18" s="76"/>
      <c r="J18" s="76"/>
      <c r="P18" s="37"/>
      <c r="Q18" s="36"/>
    </row>
    <row r="19" spans="1:17" x14ac:dyDescent="0.15">
      <c r="A19" t="s">
        <v>165</v>
      </c>
      <c r="B19" t="s">
        <v>166</v>
      </c>
      <c r="C19">
        <v>1</v>
      </c>
      <c r="D19" s="43">
        <v>213035.23642500004</v>
      </c>
      <c r="E19" s="43">
        <v>213035.23642500004</v>
      </c>
      <c r="F19" t="s">
        <v>111</v>
      </c>
      <c r="G19" s="13" t="s">
        <v>171</v>
      </c>
      <c r="H19" s="76" t="s">
        <v>178</v>
      </c>
      <c r="I19" s="80" t="s">
        <v>179</v>
      </c>
      <c r="J19" s="76">
        <v>24</v>
      </c>
    </row>
    <row r="20" spans="1:17" x14ac:dyDescent="0.15">
      <c r="A20" t="s">
        <v>109</v>
      </c>
      <c r="B20" t="s">
        <v>110</v>
      </c>
      <c r="C20">
        <v>2</v>
      </c>
      <c r="D20" s="43">
        <v>80822.563500000004</v>
      </c>
      <c r="E20" s="43">
        <v>161645.12700000001</v>
      </c>
      <c r="F20" t="s">
        <v>111</v>
      </c>
      <c r="G20" s="13" t="s">
        <v>171</v>
      </c>
      <c r="H20" s="76" t="s">
        <v>141</v>
      </c>
      <c r="I20" s="76"/>
      <c r="J20" s="76"/>
      <c r="K20" t="s">
        <v>173</v>
      </c>
    </row>
    <row r="21" spans="1:17" x14ac:dyDescent="0.15">
      <c r="A21" t="s">
        <v>117</v>
      </c>
      <c r="B21" t="s">
        <v>118</v>
      </c>
      <c r="C21">
        <v>2</v>
      </c>
      <c r="D21" s="43">
        <v>652.55025000000001</v>
      </c>
      <c r="E21" s="43">
        <v>1305.1005</v>
      </c>
      <c r="F21" t="s">
        <v>111</v>
      </c>
      <c r="G21" s="13" t="s">
        <v>171</v>
      </c>
      <c r="H21" s="80" t="s">
        <v>184</v>
      </c>
      <c r="I21" s="76"/>
      <c r="J21" s="76"/>
    </row>
    <row r="22" spans="1:17" x14ac:dyDescent="0.15">
      <c r="A22" t="s">
        <v>126</v>
      </c>
      <c r="B22" t="s">
        <v>127</v>
      </c>
      <c r="C22">
        <v>1</v>
      </c>
      <c r="D22" s="43">
        <v>60054.885000000002</v>
      </c>
      <c r="E22" s="43">
        <v>60054.885000000002</v>
      </c>
      <c r="F22" t="s">
        <v>111</v>
      </c>
      <c r="G22" s="13" t="s">
        <v>171</v>
      </c>
      <c r="H22" s="80" t="s">
        <v>180</v>
      </c>
      <c r="I22" s="76"/>
      <c r="J22" s="76"/>
    </row>
    <row r="23" spans="1:17" x14ac:dyDescent="0.15">
      <c r="A23" t="s">
        <v>167</v>
      </c>
      <c r="B23" t="s">
        <v>168</v>
      </c>
      <c r="C23">
        <v>1</v>
      </c>
      <c r="D23" s="43">
        <v>30427.808400000002</v>
      </c>
      <c r="E23" s="43">
        <v>30427.808400000002</v>
      </c>
      <c r="F23" t="s">
        <v>111</v>
      </c>
      <c r="G23" s="13" t="s">
        <v>171</v>
      </c>
      <c r="H23" s="80" t="s">
        <v>67</v>
      </c>
      <c r="I23" s="76"/>
      <c r="J23" s="76"/>
    </row>
    <row r="24" spans="1:17" x14ac:dyDescent="0.15">
      <c r="A24" t="s">
        <v>119</v>
      </c>
      <c r="B24" t="s">
        <v>120</v>
      </c>
      <c r="C24">
        <v>2</v>
      </c>
      <c r="D24" s="43">
        <v>19670.174999999999</v>
      </c>
      <c r="E24" s="43">
        <v>39340.35</v>
      </c>
      <c r="F24" t="s">
        <v>111</v>
      </c>
      <c r="G24" s="13" t="s">
        <v>171</v>
      </c>
      <c r="H24" s="80" t="s">
        <v>67</v>
      </c>
      <c r="I24" s="76"/>
      <c r="J24" s="76"/>
    </row>
    <row r="25" spans="1:17" x14ac:dyDescent="0.15">
      <c r="A25" s="91" t="s">
        <v>128</v>
      </c>
      <c r="B25" s="91"/>
      <c r="C25" s="91"/>
      <c r="D25" s="91"/>
      <c r="E25" s="91"/>
      <c r="F25" s="91"/>
      <c r="G25" s="91"/>
      <c r="H25" s="74"/>
      <c r="I25" s="74"/>
      <c r="J25" s="74"/>
    </row>
    <row r="26" spans="1:17" x14ac:dyDescent="0.15">
      <c r="A26" s="15" t="s">
        <v>108</v>
      </c>
      <c r="B26" s="31"/>
      <c r="C26" s="31"/>
      <c r="D26" s="85"/>
      <c r="E26" s="85"/>
      <c r="F26" s="31"/>
      <c r="G26" s="31"/>
      <c r="H26" s="75"/>
      <c r="I26" s="75"/>
      <c r="J26" s="75"/>
    </row>
    <row r="27" spans="1:17" ht="15" x14ac:dyDescent="0.2">
      <c r="A27" t="s">
        <v>124</v>
      </c>
      <c r="B27" t="s">
        <v>125</v>
      </c>
      <c r="C27">
        <v>1</v>
      </c>
      <c r="D27" s="43">
        <v>32838.119325</v>
      </c>
      <c r="E27" s="43">
        <v>32838.119325</v>
      </c>
      <c r="F27" s="13" t="s">
        <v>111</v>
      </c>
      <c r="G27" s="33" t="s">
        <v>128</v>
      </c>
      <c r="H27" s="76" t="s">
        <v>182</v>
      </c>
      <c r="I27" s="77"/>
      <c r="J27" s="77"/>
    </row>
    <row r="28" spans="1:17" ht="15" x14ac:dyDescent="0.2">
      <c r="A28" t="s">
        <v>165</v>
      </c>
      <c r="B28" t="s">
        <v>166</v>
      </c>
      <c r="C28">
        <v>1</v>
      </c>
      <c r="D28" s="43">
        <v>213035.23642500004</v>
      </c>
      <c r="E28" s="43">
        <v>213035.23642500004</v>
      </c>
      <c r="F28" s="13" t="s">
        <v>111</v>
      </c>
      <c r="G28" s="33" t="s">
        <v>128</v>
      </c>
      <c r="H28" s="78" t="s">
        <v>178</v>
      </c>
      <c r="I28" s="78" t="s">
        <v>179</v>
      </c>
      <c r="J28" s="78">
        <v>24</v>
      </c>
      <c r="K28" s="22"/>
      <c r="L28" s="13"/>
      <c r="M28" s="32"/>
      <c r="N28" s="13"/>
      <c r="O28" s="13"/>
    </row>
    <row r="29" spans="1:17" ht="15" x14ac:dyDescent="0.2">
      <c r="A29" t="s">
        <v>109</v>
      </c>
      <c r="B29" t="s">
        <v>110</v>
      </c>
      <c r="C29">
        <v>3</v>
      </c>
      <c r="D29" s="43">
        <v>80822.563500000004</v>
      </c>
      <c r="E29" s="43">
        <v>242467.69050000003</v>
      </c>
      <c r="F29" s="13" t="s">
        <v>111</v>
      </c>
      <c r="G29" s="33" t="s">
        <v>128</v>
      </c>
      <c r="H29" s="77" t="s">
        <v>141</v>
      </c>
      <c r="I29" s="77"/>
      <c r="J29" s="77"/>
    </row>
    <row r="30" spans="1:17" ht="15" x14ac:dyDescent="0.2">
      <c r="A30" t="s">
        <v>117</v>
      </c>
      <c r="B30" t="s">
        <v>118</v>
      </c>
      <c r="C30">
        <v>2</v>
      </c>
      <c r="D30" s="43">
        <v>652.55025000000001</v>
      </c>
      <c r="E30" s="43">
        <v>1305.1005</v>
      </c>
      <c r="F30" s="13" t="s">
        <v>111</v>
      </c>
      <c r="G30" s="33" t="s">
        <v>128</v>
      </c>
      <c r="H30" s="77" t="s">
        <v>184</v>
      </c>
      <c r="I30" s="77"/>
      <c r="J30" s="77"/>
    </row>
    <row r="31" spans="1:17" ht="15" x14ac:dyDescent="0.2">
      <c r="A31" t="s">
        <v>129</v>
      </c>
      <c r="B31" t="s">
        <v>130</v>
      </c>
      <c r="C31">
        <v>1</v>
      </c>
      <c r="D31" s="43">
        <v>20606.849999999999</v>
      </c>
      <c r="E31" s="43">
        <v>20606.849999999999</v>
      </c>
      <c r="F31" s="13" t="s">
        <v>111</v>
      </c>
      <c r="G31" s="33" t="s">
        <v>128</v>
      </c>
      <c r="H31" s="77" t="s">
        <v>177</v>
      </c>
      <c r="I31" s="77"/>
      <c r="J31" s="77"/>
    </row>
    <row r="32" spans="1:17" ht="15" x14ac:dyDescent="0.2">
      <c r="A32" t="s">
        <v>126</v>
      </c>
      <c r="B32" t="s">
        <v>127</v>
      </c>
      <c r="C32">
        <v>1</v>
      </c>
      <c r="D32" s="43">
        <v>60055</v>
      </c>
      <c r="E32" s="43">
        <v>60055</v>
      </c>
      <c r="F32" s="13" t="s">
        <v>111</v>
      </c>
      <c r="G32" s="33" t="s">
        <v>128</v>
      </c>
      <c r="H32" s="77" t="s">
        <v>67</v>
      </c>
      <c r="I32" s="77"/>
      <c r="J32" s="77"/>
    </row>
    <row r="33" spans="1:10" ht="15" x14ac:dyDescent="0.2">
      <c r="A33" t="s">
        <v>167</v>
      </c>
      <c r="B33" t="s">
        <v>168</v>
      </c>
      <c r="C33">
        <v>1</v>
      </c>
      <c r="D33" s="43">
        <v>30427.808400000002</v>
      </c>
      <c r="E33" s="43">
        <v>30427.808400000002</v>
      </c>
      <c r="F33" s="13" t="s">
        <v>111</v>
      </c>
      <c r="G33" s="33" t="s">
        <v>128</v>
      </c>
      <c r="H33" s="77" t="s">
        <v>185</v>
      </c>
      <c r="I33" s="77"/>
      <c r="J33" s="77"/>
    </row>
    <row r="34" spans="1:10" ht="15" x14ac:dyDescent="0.2">
      <c r="A34" t="s">
        <v>119</v>
      </c>
      <c r="B34" t="s">
        <v>120</v>
      </c>
      <c r="C34">
        <v>3</v>
      </c>
      <c r="D34" s="43">
        <v>19670.174999999999</v>
      </c>
      <c r="E34" s="43">
        <v>59010.524999999994</v>
      </c>
      <c r="F34" s="13" t="s">
        <v>111</v>
      </c>
      <c r="G34" s="33" t="s">
        <v>128</v>
      </c>
      <c r="H34" s="77" t="s">
        <v>185</v>
      </c>
      <c r="I34" s="77"/>
      <c r="J34" s="77"/>
    </row>
    <row r="35" spans="1:10" x14ac:dyDescent="0.15">
      <c r="A35" s="91" t="s">
        <v>131</v>
      </c>
      <c r="B35" s="91"/>
      <c r="C35" s="91"/>
      <c r="D35" s="91"/>
      <c r="E35" s="91"/>
      <c r="F35" s="91"/>
      <c r="G35" s="91"/>
      <c r="H35" s="74"/>
      <c r="I35" s="74"/>
      <c r="J35" s="74"/>
    </row>
    <row r="36" spans="1:10" x14ac:dyDescent="0.15">
      <c r="A36" s="15" t="s">
        <v>108</v>
      </c>
      <c r="B36" s="31"/>
      <c r="C36" s="31"/>
      <c r="D36" s="85"/>
      <c r="E36" s="85"/>
      <c r="F36" s="31"/>
      <c r="G36" s="31"/>
      <c r="H36" s="75"/>
      <c r="I36" s="75"/>
      <c r="J36" s="75"/>
    </row>
    <row r="37" spans="1:10" ht="15" x14ac:dyDescent="0.2">
      <c r="A37" t="s">
        <v>124</v>
      </c>
      <c r="B37" t="s">
        <v>125</v>
      </c>
      <c r="C37">
        <v>1</v>
      </c>
      <c r="D37" s="43">
        <v>32838.119325</v>
      </c>
      <c r="E37" s="43">
        <v>32838.119325</v>
      </c>
      <c r="F37" s="13" t="s">
        <v>111</v>
      </c>
      <c r="G37" s="33" t="s">
        <v>131</v>
      </c>
      <c r="H37" s="77" t="s">
        <v>182</v>
      </c>
      <c r="I37" s="77"/>
      <c r="J37" s="77"/>
    </row>
    <row r="38" spans="1:10" ht="15" x14ac:dyDescent="0.2">
      <c r="A38" t="s">
        <v>165</v>
      </c>
      <c r="B38" t="s">
        <v>166</v>
      </c>
      <c r="C38">
        <v>1</v>
      </c>
      <c r="D38" s="43">
        <v>213035.23642500004</v>
      </c>
      <c r="E38" s="43">
        <v>213035.23642500004</v>
      </c>
      <c r="F38" s="13" t="s">
        <v>111</v>
      </c>
      <c r="G38" s="33" t="s">
        <v>131</v>
      </c>
      <c r="H38" s="77" t="s">
        <v>178</v>
      </c>
      <c r="I38" s="77" t="s">
        <v>179</v>
      </c>
      <c r="J38" s="77">
        <v>24</v>
      </c>
    </row>
    <row r="39" spans="1:10" ht="15" x14ac:dyDescent="0.2">
      <c r="A39" t="s">
        <v>109</v>
      </c>
      <c r="B39" t="s">
        <v>110</v>
      </c>
      <c r="C39">
        <v>1</v>
      </c>
      <c r="D39" s="43">
        <v>80822.563500000004</v>
      </c>
      <c r="E39" s="43">
        <v>80822.563500000004</v>
      </c>
      <c r="F39" s="13" t="s">
        <v>111</v>
      </c>
      <c r="G39" s="33" t="s">
        <v>131</v>
      </c>
      <c r="H39" s="77" t="s">
        <v>141</v>
      </c>
      <c r="I39" s="77"/>
      <c r="J39" s="77"/>
    </row>
    <row r="40" spans="1:10" ht="15" x14ac:dyDescent="0.2">
      <c r="A40" t="s">
        <v>117</v>
      </c>
      <c r="B40" t="s">
        <v>118</v>
      </c>
      <c r="C40">
        <v>2</v>
      </c>
      <c r="D40" s="43">
        <v>652.55025000000001</v>
      </c>
      <c r="E40" s="43">
        <v>1305.1005</v>
      </c>
      <c r="F40" s="13" t="s">
        <v>111</v>
      </c>
      <c r="G40" s="33" t="s">
        <v>131</v>
      </c>
      <c r="H40" s="77" t="s">
        <v>184</v>
      </c>
      <c r="I40" s="77"/>
      <c r="J40" s="77"/>
    </row>
    <row r="41" spans="1:10" ht="15" x14ac:dyDescent="0.2">
      <c r="A41" t="s">
        <v>126</v>
      </c>
      <c r="B41" t="s">
        <v>127</v>
      </c>
      <c r="C41">
        <v>1</v>
      </c>
      <c r="D41" s="43">
        <v>60055</v>
      </c>
      <c r="E41" s="43">
        <v>60055</v>
      </c>
      <c r="F41" s="13" t="s">
        <v>111</v>
      </c>
      <c r="G41" s="33" t="s">
        <v>131</v>
      </c>
      <c r="H41" s="77" t="s">
        <v>67</v>
      </c>
      <c r="I41" s="77"/>
      <c r="J41" s="77"/>
    </row>
    <row r="42" spans="1:10" ht="15" x14ac:dyDescent="0.2">
      <c r="A42" t="s">
        <v>167</v>
      </c>
      <c r="B42" t="s">
        <v>168</v>
      </c>
      <c r="C42">
        <v>1</v>
      </c>
      <c r="D42" s="43">
        <v>30427.808400000002</v>
      </c>
      <c r="E42" s="43">
        <v>30427.808400000002</v>
      </c>
      <c r="F42" s="13" t="s">
        <v>111</v>
      </c>
      <c r="G42" s="33" t="s">
        <v>131</v>
      </c>
      <c r="H42" s="77" t="s">
        <v>67</v>
      </c>
      <c r="I42" s="77"/>
      <c r="J42" s="77"/>
    </row>
    <row r="43" spans="1:10" ht="15" x14ac:dyDescent="0.2">
      <c r="A43" t="s">
        <v>119</v>
      </c>
      <c r="B43" t="s">
        <v>120</v>
      </c>
      <c r="C43">
        <v>1</v>
      </c>
      <c r="D43" s="43">
        <v>19670.174999999999</v>
      </c>
      <c r="E43" s="43">
        <v>19670.174999999999</v>
      </c>
      <c r="F43" s="13" t="s">
        <v>111</v>
      </c>
      <c r="G43" s="33" t="s">
        <v>131</v>
      </c>
      <c r="H43" s="77" t="s">
        <v>67</v>
      </c>
      <c r="I43" s="77"/>
      <c r="J43" s="77"/>
    </row>
    <row r="44" spans="1:10" x14ac:dyDescent="0.15">
      <c r="A44" s="91" t="s">
        <v>132</v>
      </c>
      <c r="B44" s="91"/>
      <c r="C44" s="91"/>
      <c r="D44" s="91"/>
      <c r="E44" s="91"/>
      <c r="F44" s="91"/>
      <c r="G44" s="91"/>
      <c r="H44" s="74"/>
      <c r="I44" s="74"/>
      <c r="J44" s="74"/>
    </row>
    <row r="45" spans="1:10" x14ac:dyDescent="0.15">
      <c r="A45" s="15" t="s">
        <v>108</v>
      </c>
      <c r="B45" s="31"/>
      <c r="C45" s="31"/>
      <c r="D45" s="85"/>
      <c r="E45" s="85"/>
      <c r="F45" s="31"/>
      <c r="G45" s="31"/>
      <c r="H45" s="75"/>
      <c r="I45" s="75"/>
      <c r="J45" s="75"/>
    </row>
    <row r="46" spans="1:10" ht="15" x14ac:dyDescent="0.2">
      <c r="A46" t="s">
        <v>124</v>
      </c>
      <c r="B46" t="s">
        <v>125</v>
      </c>
      <c r="C46">
        <v>1</v>
      </c>
      <c r="D46" s="43">
        <v>32838.119325</v>
      </c>
      <c r="E46" s="43">
        <v>32838.119325</v>
      </c>
      <c r="F46" s="13" t="s">
        <v>111</v>
      </c>
      <c r="G46" s="33" t="s">
        <v>132</v>
      </c>
      <c r="H46" s="77" t="s">
        <v>182</v>
      </c>
      <c r="I46" s="77"/>
      <c r="J46" s="77"/>
    </row>
    <row r="47" spans="1:10" ht="15" x14ac:dyDescent="0.2">
      <c r="A47" t="s">
        <v>165</v>
      </c>
      <c r="B47" t="s">
        <v>166</v>
      </c>
      <c r="C47">
        <v>1</v>
      </c>
      <c r="D47" s="43">
        <v>213035.23642500004</v>
      </c>
      <c r="E47" s="43">
        <v>213035.23642500004</v>
      </c>
      <c r="F47" s="13" t="s">
        <v>111</v>
      </c>
      <c r="G47" s="33" t="s">
        <v>132</v>
      </c>
      <c r="H47" s="77" t="s">
        <v>178</v>
      </c>
      <c r="I47" s="77" t="s">
        <v>179</v>
      </c>
      <c r="J47" s="77">
        <v>24</v>
      </c>
    </row>
    <row r="48" spans="1:10" ht="15" x14ac:dyDescent="0.2">
      <c r="A48" t="s">
        <v>109</v>
      </c>
      <c r="B48" t="s">
        <v>110</v>
      </c>
      <c r="C48">
        <v>1</v>
      </c>
      <c r="D48" s="43">
        <v>80822.563500000004</v>
      </c>
      <c r="E48" s="43">
        <v>80822.563500000004</v>
      </c>
      <c r="F48" s="13" t="s">
        <v>111</v>
      </c>
      <c r="G48" s="33" t="s">
        <v>132</v>
      </c>
      <c r="H48" s="77" t="s">
        <v>141</v>
      </c>
      <c r="I48" s="77"/>
      <c r="J48" s="77"/>
    </row>
    <row r="49" spans="1:15" ht="15" x14ac:dyDescent="0.2">
      <c r="A49" t="s">
        <v>117</v>
      </c>
      <c r="B49" t="s">
        <v>118</v>
      </c>
      <c r="C49">
        <v>2</v>
      </c>
      <c r="D49" s="43">
        <v>652.55025000000001</v>
      </c>
      <c r="E49" s="43">
        <v>1305.1005</v>
      </c>
      <c r="F49" s="13" t="s">
        <v>111</v>
      </c>
      <c r="G49" s="33" t="s">
        <v>132</v>
      </c>
      <c r="H49" s="77" t="s">
        <v>184</v>
      </c>
      <c r="I49" s="77"/>
      <c r="J49" s="77"/>
    </row>
    <row r="50" spans="1:15" ht="15" x14ac:dyDescent="0.2">
      <c r="A50" t="s">
        <v>126</v>
      </c>
      <c r="B50" t="s">
        <v>127</v>
      </c>
      <c r="C50">
        <v>1</v>
      </c>
      <c r="D50" s="43">
        <v>60055</v>
      </c>
      <c r="E50" s="43">
        <v>60055</v>
      </c>
      <c r="F50" s="13" t="s">
        <v>111</v>
      </c>
      <c r="G50" s="33" t="s">
        <v>132</v>
      </c>
      <c r="H50" s="77" t="s">
        <v>67</v>
      </c>
      <c r="I50" s="77"/>
      <c r="J50" s="77"/>
    </row>
    <row r="51" spans="1:15" ht="15" x14ac:dyDescent="0.2">
      <c r="A51" t="s">
        <v>167</v>
      </c>
      <c r="B51" t="s">
        <v>168</v>
      </c>
      <c r="C51">
        <v>1</v>
      </c>
      <c r="D51" s="43">
        <v>30427.808400000002</v>
      </c>
      <c r="E51" s="43">
        <v>30427.808400000002</v>
      </c>
      <c r="F51" s="13" t="s">
        <v>111</v>
      </c>
      <c r="G51" s="33" t="s">
        <v>132</v>
      </c>
      <c r="H51" s="77" t="s">
        <v>185</v>
      </c>
      <c r="I51" s="77"/>
      <c r="J51" s="77"/>
    </row>
    <row r="52" spans="1:15" ht="15" x14ac:dyDescent="0.2">
      <c r="A52" t="s">
        <v>119</v>
      </c>
      <c r="B52" t="s">
        <v>120</v>
      </c>
      <c r="C52">
        <v>1</v>
      </c>
      <c r="D52" s="43">
        <v>19670.174999999999</v>
      </c>
      <c r="E52" s="43">
        <v>19670.174999999999</v>
      </c>
      <c r="F52" s="13" t="s">
        <v>111</v>
      </c>
      <c r="G52" s="33" t="s">
        <v>132</v>
      </c>
      <c r="H52" s="77" t="s">
        <v>185</v>
      </c>
      <c r="I52" s="77"/>
      <c r="J52" s="77"/>
    </row>
    <row r="53" spans="1:15" ht="15" x14ac:dyDescent="0.2">
      <c r="A53" s="22"/>
      <c r="B53" s="13"/>
      <c r="C53" s="32"/>
      <c r="D53" s="70"/>
      <c r="E53" s="70"/>
      <c r="F53" s="13"/>
      <c r="G53" s="33"/>
      <c r="H53" s="77"/>
      <c r="I53" s="77"/>
      <c r="J53" s="77"/>
    </row>
    <row r="54" spans="1:15" x14ac:dyDescent="0.15">
      <c r="A54" s="91" t="s">
        <v>133</v>
      </c>
      <c r="B54" s="91"/>
      <c r="C54" s="91"/>
      <c r="D54" s="91"/>
      <c r="E54" s="91"/>
      <c r="F54" s="91"/>
      <c r="G54" s="91"/>
      <c r="H54" s="74"/>
      <c r="I54" s="74"/>
      <c r="J54" s="74"/>
    </row>
    <row r="55" spans="1:15" x14ac:dyDescent="0.15">
      <c r="A55" s="15" t="s">
        <v>108</v>
      </c>
      <c r="B55" s="31"/>
      <c r="C55" s="31"/>
      <c r="D55" s="85"/>
      <c r="E55" s="85"/>
      <c r="F55" s="31"/>
      <c r="G55" s="31"/>
      <c r="H55" s="75"/>
      <c r="I55" s="75"/>
      <c r="J55" s="75"/>
    </row>
    <row r="56" spans="1:15" ht="15" x14ac:dyDescent="0.2">
      <c r="A56" t="s">
        <v>162</v>
      </c>
      <c r="B56" t="s">
        <v>170</v>
      </c>
      <c r="C56">
        <v>3</v>
      </c>
      <c r="D56" s="43">
        <v>383991.47572500003</v>
      </c>
      <c r="E56" s="43">
        <v>1151974.4271750001</v>
      </c>
      <c r="F56" s="13" t="s">
        <v>111</v>
      </c>
      <c r="G56" s="33" t="s">
        <v>133</v>
      </c>
      <c r="H56" s="77" t="s">
        <v>178</v>
      </c>
      <c r="I56" s="77" t="s">
        <v>179</v>
      </c>
      <c r="J56" s="77">
        <v>48</v>
      </c>
    </row>
    <row r="57" spans="1:15" ht="15" x14ac:dyDescent="0.2">
      <c r="A57" t="s">
        <v>109</v>
      </c>
      <c r="B57" t="s">
        <v>110</v>
      </c>
      <c r="C57">
        <v>4</v>
      </c>
      <c r="D57" s="43">
        <v>80822.563500000004</v>
      </c>
      <c r="E57" s="43">
        <v>323290.25400000002</v>
      </c>
      <c r="F57" s="13" t="s">
        <v>111</v>
      </c>
      <c r="G57" s="33" t="s">
        <v>133</v>
      </c>
      <c r="H57" s="77" t="s">
        <v>141</v>
      </c>
      <c r="I57" s="77"/>
      <c r="J57" s="77"/>
    </row>
    <row r="58" spans="1:15" ht="15" x14ac:dyDescent="0.2">
      <c r="A58" t="s">
        <v>117</v>
      </c>
      <c r="B58" t="s">
        <v>118</v>
      </c>
      <c r="C58">
        <v>1</v>
      </c>
      <c r="D58" s="43">
        <v>652.55025000000001</v>
      </c>
      <c r="E58" s="43">
        <v>652.55025000000001</v>
      </c>
      <c r="F58" s="13" t="s">
        <v>111</v>
      </c>
      <c r="G58" s="33" t="s">
        <v>133</v>
      </c>
      <c r="H58" s="78" t="s">
        <v>183</v>
      </c>
      <c r="I58" s="78"/>
      <c r="J58" s="78"/>
      <c r="K58" s="22"/>
      <c r="L58" s="13"/>
      <c r="M58" s="32"/>
      <c r="N58" s="13"/>
      <c r="O58" s="13"/>
    </row>
    <row r="59" spans="1:15" ht="15" x14ac:dyDescent="0.2">
      <c r="A59" t="s">
        <v>129</v>
      </c>
      <c r="B59" t="s">
        <v>130</v>
      </c>
      <c r="C59">
        <v>1</v>
      </c>
      <c r="D59" s="43">
        <v>20606.849999999999</v>
      </c>
      <c r="E59" s="43">
        <v>20606.849999999999</v>
      </c>
      <c r="F59" s="13" t="s">
        <v>111</v>
      </c>
      <c r="G59" s="33" t="s">
        <v>133</v>
      </c>
      <c r="H59" s="77" t="s">
        <v>177</v>
      </c>
      <c r="I59" s="77"/>
      <c r="J59" s="77"/>
    </row>
    <row r="60" spans="1:15" ht="15" x14ac:dyDescent="0.2">
      <c r="A60" t="s">
        <v>163</v>
      </c>
      <c r="B60" t="s">
        <v>164</v>
      </c>
      <c r="C60">
        <v>3</v>
      </c>
      <c r="D60" s="43">
        <v>54850.128299999997</v>
      </c>
      <c r="E60" s="43">
        <v>164550.3849</v>
      </c>
      <c r="F60" s="13" t="s">
        <v>111</v>
      </c>
      <c r="G60" s="33" t="s">
        <v>133</v>
      </c>
      <c r="H60" s="77" t="s">
        <v>185</v>
      </c>
      <c r="I60" s="77"/>
      <c r="J60" s="77"/>
    </row>
    <row r="61" spans="1:15" ht="15" x14ac:dyDescent="0.2">
      <c r="A61" t="s">
        <v>119</v>
      </c>
      <c r="B61" t="s">
        <v>120</v>
      </c>
      <c r="C61">
        <v>4</v>
      </c>
      <c r="D61" s="43">
        <v>19670.174999999999</v>
      </c>
      <c r="E61" s="43">
        <v>78680.7</v>
      </c>
      <c r="F61" s="13" t="s">
        <v>111</v>
      </c>
      <c r="G61" s="33" t="s">
        <v>133</v>
      </c>
      <c r="H61" s="77" t="s">
        <v>185</v>
      </c>
      <c r="I61" s="77"/>
      <c r="J61" s="77"/>
    </row>
    <row r="62" spans="1:15" ht="15" x14ac:dyDescent="0.2">
      <c r="A62" t="s">
        <v>146</v>
      </c>
      <c r="B62" t="s">
        <v>147</v>
      </c>
      <c r="C62">
        <v>1</v>
      </c>
      <c r="D62" s="43">
        <v>32634.009999999995</v>
      </c>
      <c r="E62" s="43">
        <v>32634.009999999995</v>
      </c>
      <c r="F62" s="13" t="s">
        <v>111</v>
      </c>
      <c r="G62" s="33" t="s">
        <v>133</v>
      </c>
      <c r="H62" s="77" t="s">
        <v>176</v>
      </c>
      <c r="I62" s="77"/>
      <c r="J62" s="77"/>
    </row>
    <row r="63" spans="1:15" x14ac:dyDescent="0.15">
      <c r="A63" s="91" t="s">
        <v>134</v>
      </c>
      <c r="B63" s="91"/>
      <c r="C63" s="91"/>
      <c r="D63" s="91"/>
      <c r="E63" s="91"/>
      <c r="F63" s="91"/>
      <c r="G63" s="91"/>
      <c r="H63" s="74"/>
      <c r="I63" s="74"/>
      <c r="J63" s="74"/>
    </row>
    <row r="64" spans="1:15" x14ac:dyDescent="0.15">
      <c r="A64" s="15" t="s">
        <v>108</v>
      </c>
      <c r="B64" s="31"/>
      <c r="C64" s="31"/>
      <c r="D64" s="85"/>
      <c r="E64" s="85"/>
      <c r="F64" s="31"/>
      <c r="G64" s="31"/>
      <c r="H64" s="75"/>
      <c r="I64" s="75"/>
      <c r="J64" s="75"/>
    </row>
    <row r="65" spans="1:10" ht="15" x14ac:dyDescent="0.2">
      <c r="A65" t="s">
        <v>124</v>
      </c>
      <c r="B65" t="s">
        <v>125</v>
      </c>
      <c r="C65">
        <v>1</v>
      </c>
      <c r="D65" s="43">
        <v>32838.119325</v>
      </c>
      <c r="E65" s="43">
        <v>32838.119325</v>
      </c>
      <c r="F65" s="72" t="s">
        <v>111</v>
      </c>
      <c r="G65" s="13" t="s">
        <v>134</v>
      </c>
      <c r="H65" s="81" t="s">
        <v>182</v>
      </c>
      <c r="I65" s="76"/>
      <c r="J65" s="76"/>
    </row>
    <row r="66" spans="1:10" ht="15" x14ac:dyDescent="0.2">
      <c r="A66" t="s">
        <v>165</v>
      </c>
      <c r="B66" t="s">
        <v>166</v>
      </c>
      <c r="C66">
        <v>1</v>
      </c>
      <c r="D66" s="43">
        <v>213035.23642500004</v>
      </c>
      <c r="E66" s="43">
        <v>213035.23642500004</v>
      </c>
      <c r="F66" s="72" t="s">
        <v>111</v>
      </c>
      <c r="G66" s="13" t="s">
        <v>134</v>
      </c>
      <c r="H66" s="81" t="s">
        <v>178</v>
      </c>
      <c r="I66" s="80" t="s">
        <v>179</v>
      </c>
      <c r="J66" s="76">
        <v>24</v>
      </c>
    </row>
    <row r="67" spans="1:10" ht="15" x14ac:dyDescent="0.2">
      <c r="A67" t="s">
        <v>109</v>
      </c>
      <c r="B67" t="s">
        <v>110</v>
      </c>
      <c r="C67">
        <v>2</v>
      </c>
      <c r="D67" s="43">
        <v>80822.563500000004</v>
      </c>
      <c r="E67" s="43">
        <v>161645.12700000001</v>
      </c>
      <c r="F67" s="72" t="s">
        <v>111</v>
      </c>
      <c r="G67" s="13" t="s">
        <v>134</v>
      </c>
      <c r="H67" s="81" t="s">
        <v>141</v>
      </c>
      <c r="I67" s="76"/>
      <c r="J67" s="76"/>
    </row>
    <row r="68" spans="1:10" ht="15" x14ac:dyDescent="0.2">
      <c r="A68" t="s">
        <v>117</v>
      </c>
      <c r="B68" t="s">
        <v>118</v>
      </c>
      <c r="C68">
        <v>2</v>
      </c>
      <c r="D68" s="43">
        <v>652.55025000000001</v>
      </c>
      <c r="E68" s="43">
        <v>1305.1005</v>
      </c>
      <c r="F68" s="72" t="s">
        <v>111</v>
      </c>
      <c r="G68" s="13" t="s">
        <v>134</v>
      </c>
      <c r="H68" s="81" t="s">
        <v>183</v>
      </c>
      <c r="I68" s="76"/>
      <c r="J68" s="76"/>
    </row>
    <row r="69" spans="1:10" ht="15" x14ac:dyDescent="0.2">
      <c r="A69" t="s">
        <v>126</v>
      </c>
      <c r="B69" t="s">
        <v>127</v>
      </c>
      <c r="C69">
        <v>1</v>
      </c>
      <c r="D69" s="43">
        <v>60055</v>
      </c>
      <c r="E69" s="43">
        <v>60055</v>
      </c>
      <c r="F69" s="72" t="s">
        <v>111</v>
      </c>
      <c r="G69" s="13" t="s">
        <v>134</v>
      </c>
      <c r="H69" s="81" t="s">
        <v>185</v>
      </c>
      <c r="I69" s="76"/>
      <c r="J69" s="76"/>
    </row>
    <row r="70" spans="1:10" ht="15" x14ac:dyDescent="0.2">
      <c r="A70" t="s">
        <v>167</v>
      </c>
      <c r="B70" t="s">
        <v>168</v>
      </c>
      <c r="C70">
        <v>1</v>
      </c>
      <c r="D70" s="43">
        <v>30427.808400000002</v>
      </c>
      <c r="E70" s="43">
        <v>30427.808400000002</v>
      </c>
      <c r="F70" s="72" t="s">
        <v>111</v>
      </c>
      <c r="G70" s="13" t="s">
        <v>134</v>
      </c>
      <c r="H70" s="81" t="s">
        <v>185</v>
      </c>
      <c r="I70" s="76"/>
      <c r="J70" s="76"/>
    </row>
    <row r="71" spans="1:10" ht="15" x14ac:dyDescent="0.2">
      <c r="A71" t="s">
        <v>119</v>
      </c>
      <c r="B71" t="s">
        <v>120</v>
      </c>
      <c r="C71">
        <v>2</v>
      </c>
      <c r="D71" s="43">
        <v>19670.174999999999</v>
      </c>
      <c r="E71" s="43">
        <v>39340.35</v>
      </c>
      <c r="F71" s="72" t="s">
        <v>111</v>
      </c>
      <c r="G71" s="13" t="s">
        <v>134</v>
      </c>
      <c r="H71" s="81" t="s">
        <v>185</v>
      </c>
      <c r="I71" s="76"/>
      <c r="J71" s="76"/>
    </row>
    <row r="72" spans="1:10" x14ac:dyDescent="0.15">
      <c r="A72" s="22"/>
      <c r="B72" s="13"/>
      <c r="C72" s="32"/>
      <c r="D72" s="70"/>
      <c r="E72" s="70"/>
      <c r="F72" s="13"/>
      <c r="G72" s="13"/>
      <c r="H72" s="76"/>
      <c r="I72" s="76"/>
      <c r="J72" s="76"/>
    </row>
    <row r="73" spans="1:10" x14ac:dyDescent="0.15">
      <c r="A73" s="22"/>
      <c r="B73" s="13"/>
      <c r="C73" s="32"/>
      <c r="D73" s="70"/>
      <c r="E73" s="70"/>
      <c r="F73" s="13"/>
      <c r="G73" s="13"/>
      <c r="H73" s="76"/>
      <c r="I73" s="76"/>
      <c r="J73" s="76"/>
    </row>
    <row r="74" spans="1:10" x14ac:dyDescent="0.15">
      <c r="A74" s="91" t="s">
        <v>135</v>
      </c>
      <c r="B74" s="91"/>
      <c r="C74" s="91"/>
      <c r="D74" s="91"/>
      <c r="E74" s="91"/>
      <c r="F74" s="91"/>
      <c r="G74" s="91"/>
      <c r="H74" s="74"/>
      <c r="I74" s="74"/>
      <c r="J74" s="74"/>
    </row>
    <row r="75" spans="1:10" x14ac:dyDescent="0.15">
      <c r="A75" t="s">
        <v>0</v>
      </c>
      <c r="B75" t="s">
        <v>1</v>
      </c>
      <c r="C75" t="s">
        <v>2</v>
      </c>
      <c r="D75" s="43" t="s">
        <v>157</v>
      </c>
      <c r="E75" s="43" t="s">
        <v>158</v>
      </c>
      <c r="F75" s="34"/>
      <c r="G75" s="34"/>
      <c r="H75" s="79"/>
      <c r="I75" s="79"/>
      <c r="J75" s="79"/>
    </row>
    <row r="76" spans="1:10" x14ac:dyDescent="0.15">
      <c r="A76" t="s">
        <v>124</v>
      </c>
      <c r="B76" t="s">
        <v>125</v>
      </c>
      <c r="C76">
        <v>1</v>
      </c>
      <c r="D76" s="43">
        <v>32838.119325</v>
      </c>
      <c r="E76" s="43">
        <v>32838.119325</v>
      </c>
      <c r="F76" s="13" t="s">
        <v>111</v>
      </c>
      <c r="G76" s="13" t="s">
        <v>135</v>
      </c>
      <c r="H76" s="76" t="s">
        <v>182</v>
      </c>
      <c r="I76" s="76"/>
      <c r="J76" s="76"/>
    </row>
    <row r="77" spans="1:10" x14ac:dyDescent="0.15">
      <c r="A77" t="s">
        <v>165</v>
      </c>
      <c r="B77" t="s">
        <v>166</v>
      </c>
      <c r="C77">
        <v>1</v>
      </c>
      <c r="D77" s="43">
        <v>213035.23642500004</v>
      </c>
      <c r="E77" s="43">
        <v>213035.23642500004</v>
      </c>
      <c r="F77" s="13" t="s">
        <v>111</v>
      </c>
      <c r="G77" s="13" t="s">
        <v>135</v>
      </c>
      <c r="H77" s="76" t="s">
        <v>178</v>
      </c>
      <c r="I77" s="80" t="s">
        <v>179</v>
      </c>
      <c r="J77" s="76">
        <v>24</v>
      </c>
    </row>
    <row r="78" spans="1:10" x14ac:dyDescent="0.15">
      <c r="A78" t="s">
        <v>109</v>
      </c>
      <c r="B78" t="s">
        <v>110</v>
      </c>
      <c r="C78">
        <v>1</v>
      </c>
      <c r="D78" s="43">
        <v>80822.563500000004</v>
      </c>
      <c r="E78" s="43">
        <v>80822.563500000004</v>
      </c>
      <c r="F78" s="13" t="s">
        <v>111</v>
      </c>
      <c r="G78" s="13" t="s">
        <v>135</v>
      </c>
      <c r="H78" s="76" t="s">
        <v>141</v>
      </c>
      <c r="I78" s="76"/>
      <c r="J78" s="76"/>
    </row>
    <row r="79" spans="1:10" x14ac:dyDescent="0.15">
      <c r="A79" t="s">
        <v>117</v>
      </c>
      <c r="B79" t="s">
        <v>118</v>
      </c>
      <c r="C79">
        <v>2</v>
      </c>
      <c r="D79" s="43">
        <v>652.55025000000001</v>
      </c>
      <c r="E79" s="43">
        <v>1305.1005</v>
      </c>
      <c r="F79" s="13" t="s">
        <v>111</v>
      </c>
      <c r="G79" s="13" t="s">
        <v>135</v>
      </c>
      <c r="H79" s="80" t="s">
        <v>183</v>
      </c>
      <c r="I79" s="76"/>
      <c r="J79" s="76"/>
    </row>
    <row r="80" spans="1:10" x14ac:dyDescent="0.15">
      <c r="A80" t="s">
        <v>126</v>
      </c>
      <c r="B80" t="s">
        <v>127</v>
      </c>
      <c r="C80">
        <v>1</v>
      </c>
      <c r="D80" s="43">
        <v>60055</v>
      </c>
      <c r="E80" s="43">
        <v>60055</v>
      </c>
      <c r="F80" s="13" t="s">
        <v>111</v>
      </c>
      <c r="G80" s="13" t="s">
        <v>135</v>
      </c>
      <c r="H80" s="80" t="s">
        <v>67</v>
      </c>
      <c r="I80" s="76"/>
      <c r="J80" s="76"/>
    </row>
    <row r="81" spans="1:10" x14ac:dyDescent="0.15">
      <c r="A81" t="s">
        <v>167</v>
      </c>
      <c r="B81" t="s">
        <v>168</v>
      </c>
      <c r="C81">
        <v>1</v>
      </c>
      <c r="D81" s="43">
        <v>30427.808400000002</v>
      </c>
      <c r="E81" s="43">
        <v>30427.808400000002</v>
      </c>
      <c r="F81" s="13" t="s">
        <v>111</v>
      </c>
      <c r="G81" s="13" t="s">
        <v>135</v>
      </c>
      <c r="H81" s="80" t="s">
        <v>67</v>
      </c>
      <c r="I81" s="76"/>
      <c r="J81" s="76"/>
    </row>
    <row r="82" spans="1:10" x14ac:dyDescent="0.15">
      <c r="A82" t="s">
        <v>119</v>
      </c>
      <c r="B82" t="s">
        <v>120</v>
      </c>
      <c r="C82">
        <v>1</v>
      </c>
      <c r="D82" s="43">
        <v>19670.174999999999</v>
      </c>
      <c r="E82" s="43">
        <v>19670.174999999999</v>
      </c>
      <c r="F82" s="13" t="s">
        <v>111</v>
      </c>
      <c r="G82" s="13" t="s">
        <v>135</v>
      </c>
      <c r="H82" s="80" t="s">
        <v>67</v>
      </c>
      <c r="I82" s="76"/>
      <c r="J82" s="76"/>
    </row>
    <row r="83" spans="1:10" x14ac:dyDescent="0.15">
      <c r="A83" s="22"/>
      <c r="B83" s="13"/>
      <c r="C83" s="32"/>
      <c r="D83" s="70"/>
      <c r="E83" s="70"/>
      <c r="F83" s="13"/>
      <c r="G83" s="13"/>
      <c r="H83" s="76"/>
      <c r="I83" s="76"/>
      <c r="J83" s="76"/>
    </row>
    <row r="85" spans="1:10" x14ac:dyDescent="0.15">
      <c r="A85" s="92" t="s">
        <v>101</v>
      </c>
      <c r="B85" s="92"/>
      <c r="C85" s="92"/>
      <c r="D85" s="92"/>
      <c r="E85" s="86">
        <f>SUM(E76:E83,E64:E73,E55:E62,E45:E53,E36:E43,E26:E34,E17:E24,E3:E14)</f>
        <v>9790110.0189000014</v>
      </c>
      <c r="F85" s="26"/>
    </row>
    <row r="86" spans="1:10" x14ac:dyDescent="0.15">
      <c r="A86" s="92" t="s">
        <v>102</v>
      </c>
      <c r="B86" s="92"/>
      <c r="C86" s="92"/>
      <c r="D86" s="92"/>
      <c r="E86" s="43">
        <f>E85*0.1</f>
        <v>979011.00189000019</v>
      </c>
      <c r="F86" s="26"/>
    </row>
    <row r="87" spans="1:10" x14ac:dyDescent="0.15">
      <c r="A87" s="93" t="s">
        <v>103</v>
      </c>
      <c r="B87" s="93"/>
      <c r="C87" s="93"/>
      <c r="D87" s="93"/>
      <c r="E87" s="87">
        <f>E85-E86</f>
        <v>8811099.0170100015</v>
      </c>
      <c r="F87" s="26"/>
    </row>
    <row r="90" spans="1:10" x14ac:dyDescent="0.15">
      <c r="A90" s="94" t="s">
        <v>186</v>
      </c>
      <c r="B90" s="94"/>
      <c r="C90" s="94"/>
      <c r="D90" s="94"/>
      <c r="E90" s="94"/>
      <c r="F90" s="94"/>
      <c r="G90" s="94"/>
      <c r="H90" s="76"/>
      <c r="I90" s="76"/>
      <c r="J90" s="76"/>
    </row>
    <row r="91" spans="1:10" x14ac:dyDescent="0.15">
      <c r="A91" s="82" t="s">
        <v>109</v>
      </c>
      <c r="B91" t="s">
        <v>110</v>
      </c>
      <c r="C91">
        <v>12</v>
      </c>
      <c r="D91" s="43">
        <v>80822.563500000004</v>
      </c>
      <c r="E91" s="43">
        <f>D91*C91</f>
        <v>969870.7620000001</v>
      </c>
      <c r="F91" s="76" t="s">
        <v>111</v>
      </c>
      <c r="G91" s="76" t="s">
        <v>192</v>
      </c>
      <c r="H91" s="76" t="s">
        <v>141</v>
      </c>
      <c r="I91" s="76"/>
      <c r="J91" s="76"/>
    </row>
    <row r="92" spans="1:10" x14ac:dyDescent="0.15">
      <c r="A92" s="82" t="s">
        <v>187</v>
      </c>
      <c r="B92" t="s">
        <v>120</v>
      </c>
      <c r="C92">
        <v>12</v>
      </c>
      <c r="D92" s="43">
        <v>19670.174999999999</v>
      </c>
      <c r="E92" s="43">
        <f t="shared" ref="E92:E99" si="0">D92*C92</f>
        <v>236042.09999999998</v>
      </c>
      <c r="F92" s="76" t="s">
        <v>111</v>
      </c>
      <c r="G92" s="76" t="s">
        <v>192</v>
      </c>
      <c r="H92" s="76" t="s">
        <v>67</v>
      </c>
      <c r="I92" s="76"/>
      <c r="J92" s="76"/>
    </row>
    <row r="93" spans="1:10" x14ac:dyDescent="0.15">
      <c r="A93" s="82" t="s">
        <v>124</v>
      </c>
      <c r="B93" t="s">
        <v>125</v>
      </c>
      <c r="C93">
        <v>5</v>
      </c>
      <c r="D93" s="43">
        <v>32838.119325</v>
      </c>
      <c r="E93" s="43">
        <f t="shared" si="0"/>
        <v>164190.59662500001</v>
      </c>
      <c r="F93" s="76" t="s">
        <v>111</v>
      </c>
      <c r="G93" s="76" t="s">
        <v>192</v>
      </c>
      <c r="H93" s="76" t="s">
        <v>182</v>
      </c>
      <c r="I93" s="76"/>
      <c r="J93" s="76"/>
    </row>
    <row r="94" spans="1:10" x14ac:dyDescent="0.15">
      <c r="A94" s="82" t="s">
        <v>188</v>
      </c>
      <c r="B94" t="s">
        <v>127</v>
      </c>
      <c r="C94">
        <v>5</v>
      </c>
      <c r="D94" s="43">
        <v>60055</v>
      </c>
      <c r="E94" s="43">
        <f t="shared" si="0"/>
        <v>300275</v>
      </c>
      <c r="F94" s="76" t="s">
        <v>111</v>
      </c>
      <c r="G94" s="76" t="s">
        <v>192</v>
      </c>
      <c r="H94" s="80" t="s">
        <v>67</v>
      </c>
      <c r="I94" s="76"/>
      <c r="J94" s="76"/>
    </row>
    <row r="95" spans="1:10" x14ac:dyDescent="0.15">
      <c r="A95" s="82" t="s">
        <v>165</v>
      </c>
      <c r="B95" t="s">
        <v>166</v>
      </c>
      <c r="C95">
        <v>5</v>
      </c>
      <c r="D95" s="43">
        <v>213035.23642500004</v>
      </c>
      <c r="E95" s="43">
        <f t="shared" si="0"/>
        <v>1065176.1821250003</v>
      </c>
      <c r="F95" s="76" t="s">
        <v>111</v>
      </c>
      <c r="G95" s="76" t="s">
        <v>192</v>
      </c>
      <c r="H95" s="80" t="s">
        <v>178</v>
      </c>
      <c r="I95" s="80" t="s">
        <v>179</v>
      </c>
      <c r="J95" s="76">
        <v>24</v>
      </c>
    </row>
    <row r="96" spans="1:10" x14ac:dyDescent="0.15">
      <c r="A96" s="82" t="s">
        <v>189</v>
      </c>
      <c r="B96" t="s">
        <v>168</v>
      </c>
      <c r="C96">
        <v>5</v>
      </c>
      <c r="D96" s="43">
        <v>30427.808400000002</v>
      </c>
      <c r="E96" s="43">
        <f t="shared" si="0"/>
        <v>152139.04200000002</v>
      </c>
      <c r="F96" s="76" t="s">
        <v>111</v>
      </c>
      <c r="G96" s="76" t="s">
        <v>192</v>
      </c>
      <c r="H96" s="80" t="s">
        <v>67</v>
      </c>
      <c r="I96" s="76"/>
      <c r="J96" s="76"/>
    </row>
    <row r="97" spans="1:10" x14ac:dyDescent="0.15">
      <c r="A97" s="24" t="s">
        <v>113</v>
      </c>
      <c r="B97" t="s">
        <v>114</v>
      </c>
      <c r="C97">
        <v>2</v>
      </c>
      <c r="D97" s="43">
        <v>313751.78999999998</v>
      </c>
      <c r="E97" s="43">
        <f t="shared" si="0"/>
        <v>627503.57999999996</v>
      </c>
      <c r="F97" s="76" t="s">
        <v>111</v>
      </c>
      <c r="G97" s="76" t="s">
        <v>192</v>
      </c>
      <c r="H97" s="80" t="s">
        <v>178</v>
      </c>
      <c r="I97" s="80" t="s">
        <v>193</v>
      </c>
      <c r="J97">
        <v>48</v>
      </c>
    </row>
    <row r="98" spans="1:10" x14ac:dyDescent="0.15">
      <c r="A98" s="24" t="s">
        <v>191</v>
      </c>
      <c r="B98" t="s">
        <v>151</v>
      </c>
      <c r="C98">
        <v>2</v>
      </c>
      <c r="D98" s="43">
        <v>36851.760000000002</v>
      </c>
      <c r="E98" s="43">
        <f t="shared" si="0"/>
        <v>73703.520000000004</v>
      </c>
      <c r="F98" s="76" t="s">
        <v>111</v>
      </c>
      <c r="G98" s="76" t="s">
        <v>192</v>
      </c>
      <c r="H98" s="80" t="s">
        <v>67</v>
      </c>
    </row>
    <row r="99" spans="1:10" x14ac:dyDescent="0.15">
      <c r="A99" s="24" t="s">
        <v>190</v>
      </c>
      <c r="B99" t="s">
        <v>118</v>
      </c>
      <c r="C99">
        <v>12</v>
      </c>
      <c r="D99" s="43">
        <v>652.55025000000001</v>
      </c>
      <c r="E99" s="43">
        <f t="shared" si="0"/>
        <v>7830.6030000000001</v>
      </c>
      <c r="F99" s="76" t="s">
        <v>111</v>
      </c>
      <c r="G99" s="76" t="s">
        <v>192</v>
      </c>
      <c r="H99" s="80" t="s">
        <v>184</v>
      </c>
    </row>
    <row r="100" spans="1:10" x14ac:dyDescent="0.15">
      <c r="A100" s="24"/>
      <c r="B100" t="s">
        <v>101</v>
      </c>
      <c r="E100" s="88">
        <f>SUM(E91:E99)</f>
        <v>3596731.3857500004</v>
      </c>
      <c r="F100" s="76"/>
      <c r="G100" s="76"/>
      <c r="H100" s="80"/>
    </row>
    <row r="101" spans="1:10" x14ac:dyDescent="0.15">
      <c r="A101" s="24"/>
      <c r="B101" t="s">
        <v>156</v>
      </c>
      <c r="E101" s="43">
        <f>E100*0.1</f>
        <v>359673.13857500005</v>
      </c>
      <c r="F101" s="83"/>
      <c r="G101" s="76"/>
      <c r="H101" s="80"/>
    </row>
    <row r="102" spans="1:10" x14ac:dyDescent="0.15">
      <c r="A102" s="24"/>
      <c r="B102" t="s">
        <v>194</v>
      </c>
      <c r="E102" s="89">
        <f>E100-E101</f>
        <v>3237058.2471750001</v>
      </c>
      <c r="F102" s="76"/>
      <c r="G102" s="76"/>
      <c r="H102" s="80"/>
    </row>
    <row r="103" spans="1:10" x14ac:dyDescent="0.15">
      <c r="A103" s="24"/>
      <c r="F103" s="76"/>
      <c r="G103" s="76"/>
      <c r="H103" s="80"/>
    </row>
    <row r="104" spans="1:10" x14ac:dyDescent="0.15">
      <c r="A104" s="35" t="s">
        <v>104</v>
      </c>
    </row>
    <row r="105" spans="1:10" ht="125.25" customHeight="1" x14ac:dyDescent="0.15">
      <c r="A105" s="90" t="s">
        <v>172</v>
      </c>
      <c r="B105" s="90"/>
      <c r="C105" s="90"/>
      <c r="D105" s="90"/>
      <c r="E105" s="90"/>
      <c r="F105" s="90"/>
    </row>
  </sheetData>
  <mergeCells count="13">
    <mergeCell ref="A105:F105"/>
    <mergeCell ref="A2:G2"/>
    <mergeCell ref="A16:G16"/>
    <mergeCell ref="A25:G25"/>
    <mergeCell ref="A35:G35"/>
    <mergeCell ref="A44:G44"/>
    <mergeCell ref="A54:G54"/>
    <mergeCell ref="A63:G63"/>
    <mergeCell ref="A74:G74"/>
    <mergeCell ref="A85:D85"/>
    <mergeCell ref="A86:D86"/>
    <mergeCell ref="A87:D87"/>
    <mergeCell ref="A90:G9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60"/>
  <sheetViews>
    <sheetView topLeftCell="A13" workbookViewId="0">
      <selection activeCell="A16" sqref="A16"/>
    </sheetView>
  </sheetViews>
  <sheetFormatPr defaultRowHeight="12.75" x14ac:dyDescent="0.15"/>
  <cols>
    <col min="1" max="1" width="20.08984375" customWidth="1"/>
    <col min="2" max="2" width="23.19140625" customWidth="1"/>
    <col min="4" max="4" width="12.80859375" bestFit="1" customWidth="1"/>
    <col min="5" max="5" width="14.5625" bestFit="1" customWidth="1"/>
    <col min="8" max="8" width="12.80859375" bestFit="1" customWidth="1"/>
    <col min="9" max="9" width="11.8671875" bestFit="1" customWidth="1"/>
  </cols>
  <sheetData>
    <row r="1" spans="1:9" ht="22.5" thickBot="1" x14ac:dyDescent="0.2">
      <c r="A1" s="1" t="s">
        <v>0</v>
      </c>
      <c r="B1" s="2" t="s">
        <v>1</v>
      </c>
      <c r="C1" s="3" t="s">
        <v>2</v>
      </c>
      <c r="D1" s="4" t="s">
        <v>3</v>
      </c>
      <c r="E1" s="4" t="s">
        <v>4</v>
      </c>
      <c r="F1" s="4" t="s">
        <v>5</v>
      </c>
      <c r="G1" s="5" t="s">
        <v>6</v>
      </c>
    </row>
    <row r="2" spans="1:9" ht="31.5" x14ac:dyDescent="0.15">
      <c r="A2" s="6" t="s">
        <v>7</v>
      </c>
      <c r="B2" s="7" t="s">
        <v>8</v>
      </c>
      <c r="C2" s="8">
        <v>10</v>
      </c>
      <c r="D2" s="9">
        <v>325155.60000000003</v>
      </c>
      <c r="E2" s="9">
        <v>3251556.0000000005</v>
      </c>
      <c r="F2" s="9" t="s">
        <v>9</v>
      </c>
      <c r="G2" s="9" t="s">
        <v>10</v>
      </c>
    </row>
    <row r="3" spans="1:9" x14ac:dyDescent="0.15">
      <c r="A3" s="10" t="s">
        <v>11</v>
      </c>
      <c r="B3" s="11" t="s">
        <v>12</v>
      </c>
      <c r="C3" s="12">
        <v>20</v>
      </c>
      <c r="D3" s="13">
        <v>0</v>
      </c>
      <c r="E3" s="13">
        <v>0</v>
      </c>
      <c r="F3" s="13" t="s">
        <v>9</v>
      </c>
      <c r="G3" s="13" t="s">
        <v>10</v>
      </c>
    </row>
    <row r="4" spans="1:9" ht="21.75" x14ac:dyDescent="0.15">
      <c r="A4" s="10" t="s">
        <v>13</v>
      </c>
      <c r="B4" s="11" t="s">
        <v>14</v>
      </c>
      <c r="C4" s="12">
        <v>10</v>
      </c>
      <c r="D4" s="13">
        <v>12787.632000000001</v>
      </c>
      <c r="E4" s="13">
        <v>127876.32</v>
      </c>
      <c r="F4" s="13" t="s">
        <v>9</v>
      </c>
      <c r="G4" s="13" t="s">
        <v>10</v>
      </c>
    </row>
    <row r="5" spans="1:9" ht="21.75" x14ac:dyDescent="0.15">
      <c r="A5" s="10" t="s">
        <v>15</v>
      </c>
      <c r="B5" s="11" t="s">
        <v>16</v>
      </c>
      <c r="C5" s="12">
        <v>10</v>
      </c>
      <c r="D5" s="13">
        <v>819.72</v>
      </c>
      <c r="E5" s="13">
        <v>8197.2000000000007</v>
      </c>
      <c r="F5" s="13" t="s">
        <v>9</v>
      </c>
      <c r="G5" s="13" t="s">
        <v>10</v>
      </c>
    </row>
    <row r="6" spans="1:9" ht="21.75" x14ac:dyDescent="0.15">
      <c r="A6" s="10" t="s">
        <v>17</v>
      </c>
      <c r="B6" s="11" t="s">
        <v>18</v>
      </c>
      <c r="C6" s="12">
        <v>10</v>
      </c>
      <c r="D6" s="13">
        <v>2705.0760000000005</v>
      </c>
      <c r="E6" s="13">
        <v>27050.760000000006</v>
      </c>
      <c r="F6" s="13" t="s">
        <v>9</v>
      </c>
      <c r="G6" s="13" t="s">
        <v>10</v>
      </c>
    </row>
    <row r="7" spans="1:9" x14ac:dyDescent="0.15">
      <c r="A7" s="10" t="s">
        <v>19</v>
      </c>
      <c r="B7" s="11" t="s">
        <v>20</v>
      </c>
      <c r="C7" s="12">
        <v>10</v>
      </c>
      <c r="D7" s="13">
        <v>0</v>
      </c>
      <c r="E7" s="13">
        <v>0</v>
      </c>
      <c r="F7" s="13" t="s">
        <v>9</v>
      </c>
      <c r="G7" s="13" t="s">
        <v>10</v>
      </c>
    </row>
    <row r="8" spans="1:9" x14ac:dyDescent="0.15">
      <c r="A8" s="10" t="s">
        <v>21</v>
      </c>
      <c r="B8" s="11" t="s">
        <v>22</v>
      </c>
      <c r="C8" s="12">
        <v>10</v>
      </c>
      <c r="D8" s="13">
        <v>0</v>
      </c>
      <c r="E8" s="13">
        <v>0</v>
      </c>
      <c r="F8" s="13" t="s">
        <v>9</v>
      </c>
      <c r="G8" s="13" t="s">
        <v>10</v>
      </c>
    </row>
    <row r="9" spans="1:9" ht="21.75" x14ac:dyDescent="0.15">
      <c r="A9" s="10" t="s">
        <v>23</v>
      </c>
      <c r="B9" s="11" t="s">
        <v>24</v>
      </c>
      <c r="C9" s="12">
        <v>20</v>
      </c>
      <c r="D9" s="13">
        <v>0</v>
      </c>
      <c r="E9" s="13">
        <v>0</v>
      </c>
      <c r="F9" s="13" t="s">
        <v>9</v>
      </c>
      <c r="G9" s="13" t="s">
        <v>10</v>
      </c>
    </row>
    <row r="10" spans="1:9" ht="21.75" x14ac:dyDescent="0.15">
      <c r="A10" s="10" t="s">
        <v>25</v>
      </c>
      <c r="B10" s="11" t="s">
        <v>26</v>
      </c>
      <c r="C10" s="12">
        <v>10</v>
      </c>
      <c r="D10" s="13">
        <v>0</v>
      </c>
      <c r="E10" s="13">
        <v>0</v>
      </c>
      <c r="F10" s="13" t="s">
        <v>9</v>
      </c>
      <c r="G10" s="13" t="s">
        <v>10</v>
      </c>
    </row>
    <row r="11" spans="1:9" ht="21.75" x14ac:dyDescent="0.15">
      <c r="A11" s="10" t="s">
        <v>27</v>
      </c>
      <c r="B11" s="11" t="s">
        <v>28</v>
      </c>
      <c r="C11" s="12">
        <v>10</v>
      </c>
      <c r="D11" s="13">
        <v>0</v>
      </c>
      <c r="E11" s="13">
        <v>0</v>
      </c>
      <c r="F11" s="13" t="s">
        <v>9</v>
      </c>
      <c r="G11" s="13" t="s">
        <v>10</v>
      </c>
    </row>
    <row r="12" spans="1:9" x14ac:dyDescent="0.15">
      <c r="A12" s="10" t="s">
        <v>29</v>
      </c>
      <c r="B12" s="11" t="s">
        <v>30</v>
      </c>
      <c r="C12" s="12">
        <v>10</v>
      </c>
      <c r="D12" s="13">
        <v>0</v>
      </c>
      <c r="E12" s="13">
        <v>0</v>
      </c>
      <c r="F12" s="13" t="s">
        <v>9</v>
      </c>
      <c r="G12" s="13" t="s">
        <v>10</v>
      </c>
    </row>
    <row r="13" spans="1:9" ht="21.75" x14ac:dyDescent="0.15">
      <c r="A13" s="10" t="s">
        <v>31</v>
      </c>
      <c r="B13" s="11" t="s">
        <v>32</v>
      </c>
      <c r="C13" s="12">
        <v>10</v>
      </c>
      <c r="D13" s="13">
        <v>0</v>
      </c>
      <c r="E13" s="13">
        <v>0</v>
      </c>
      <c r="F13" s="13" t="s">
        <v>9</v>
      </c>
      <c r="G13" s="13" t="s">
        <v>10</v>
      </c>
    </row>
    <row r="14" spans="1:9" x14ac:dyDescent="0.15">
      <c r="A14" s="10" t="s">
        <v>33</v>
      </c>
      <c r="B14" s="11" t="s">
        <v>34</v>
      </c>
      <c r="C14" s="12">
        <v>10</v>
      </c>
      <c r="D14" s="13">
        <v>0</v>
      </c>
      <c r="E14" s="13">
        <v>0</v>
      </c>
      <c r="F14" s="13" t="s">
        <v>9</v>
      </c>
      <c r="G14" s="13" t="s">
        <v>10</v>
      </c>
    </row>
    <row r="15" spans="1:9" ht="21.75" x14ac:dyDescent="0.15">
      <c r="A15" s="10" t="s">
        <v>35</v>
      </c>
      <c r="B15" s="11" t="s">
        <v>36</v>
      </c>
      <c r="C15" s="12">
        <v>10</v>
      </c>
      <c r="D15" s="13">
        <v>0</v>
      </c>
      <c r="E15" s="13">
        <v>0</v>
      </c>
      <c r="F15" s="13" t="s">
        <v>9</v>
      </c>
      <c r="G15" s="13" t="s">
        <v>10</v>
      </c>
      <c r="H15" s="38"/>
      <c r="I15" s="26"/>
    </row>
    <row r="16" spans="1:9" ht="31.5" x14ac:dyDescent="0.15">
      <c r="A16" s="14" t="s">
        <v>37</v>
      </c>
      <c r="B16" s="11" t="s">
        <v>38</v>
      </c>
      <c r="C16" s="12">
        <v>1</v>
      </c>
      <c r="D16" s="13">
        <v>988218.00000000012</v>
      </c>
      <c r="E16" s="13">
        <v>988218.00000000012</v>
      </c>
      <c r="F16" s="13" t="s">
        <v>9</v>
      </c>
      <c r="G16" s="13" t="s">
        <v>10</v>
      </c>
    </row>
    <row r="17" spans="1:7" x14ac:dyDescent="0.15">
      <c r="A17" s="10" t="s">
        <v>39</v>
      </c>
      <c r="B17" s="11" t="s">
        <v>40</v>
      </c>
      <c r="C17" s="12">
        <v>1</v>
      </c>
      <c r="D17" s="13">
        <v>0</v>
      </c>
      <c r="E17" s="13">
        <v>0</v>
      </c>
      <c r="F17" s="13" t="s">
        <v>9</v>
      </c>
      <c r="G17" s="13" t="s">
        <v>10</v>
      </c>
    </row>
    <row r="18" spans="1:7" ht="21.75" x14ac:dyDescent="0.15">
      <c r="A18" s="10" t="s">
        <v>27</v>
      </c>
      <c r="B18" s="11" t="s">
        <v>28</v>
      </c>
      <c r="C18" s="12">
        <v>1</v>
      </c>
      <c r="D18" s="13">
        <v>0</v>
      </c>
      <c r="E18" s="13">
        <v>0</v>
      </c>
      <c r="F18" s="13" t="s">
        <v>9</v>
      </c>
      <c r="G18" s="13" t="s">
        <v>10</v>
      </c>
    </row>
    <row r="19" spans="1:7" ht="21.75" x14ac:dyDescent="0.15">
      <c r="A19" s="10" t="s">
        <v>41</v>
      </c>
      <c r="B19" s="11" t="s">
        <v>42</v>
      </c>
      <c r="C19" s="12">
        <v>1</v>
      </c>
      <c r="D19" s="13">
        <v>0</v>
      </c>
      <c r="E19" s="13">
        <v>0</v>
      </c>
      <c r="F19" s="13" t="s">
        <v>9</v>
      </c>
      <c r="G19" s="13" t="s">
        <v>10</v>
      </c>
    </row>
    <row r="20" spans="1:7" x14ac:dyDescent="0.15">
      <c r="A20" s="10" t="s">
        <v>43</v>
      </c>
      <c r="B20" s="11" t="s">
        <v>44</v>
      </c>
      <c r="C20" s="12">
        <v>1</v>
      </c>
      <c r="D20" s="13">
        <v>0</v>
      </c>
      <c r="E20" s="13">
        <v>0</v>
      </c>
      <c r="F20" s="13" t="s">
        <v>9</v>
      </c>
      <c r="G20" s="13" t="s">
        <v>10</v>
      </c>
    </row>
    <row r="21" spans="1:7" x14ac:dyDescent="0.15">
      <c r="A21" s="10" t="s">
        <v>45</v>
      </c>
      <c r="B21" s="11" t="s">
        <v>46</v>
      </c>
      <c r="C21" s="12">
        <v>1</v>
      </c>
      <c r="D21" s="13">
        <v>0</v>
      </c>
      <c r="E21" s="13">
        <v>0</v>
      </c>
      <c r="F21" s="13" t="s">
        <v>9</v>
      </c>
      <c r="G21" s="13" t="s">
        <v>10</v>
      </c>
    </row>
    <row r="22" spans="1:7" ht="21.75" x14ac:dyDescent="0.15">
      <c r="A22" s="10" t="s">
        <v>47</v>
      </c>
      <c r="B22" s="11" t="s">
        <v>48</v>
      </c>
      <c r="C22" s="12">
        <v>1</v>
      </c>
      <c r="D22" s="13">
        <v>0</v>
      </c>
      <c r="E22" s="13">
        <v>0</v>
      </c>
      <c r="F22" s="13" t="s">
        <v>9</v>
      </c>
      <c r="G22" s="13" t="s">
        <v>10</v>
      </c>
    </row>
    <row r="23" spans="1:7" x14ac:dyDescent="0.15">
      <c r="A23" s="10" t="s">
        <v>11</v>
      </c>
      <c r="B23" s="11" t="s">
        <v>12</v>
      </c>
      <c r="C23" s="12">
        <v>2</v>
      </c>
      <c r="D23" s="13">
        <v>0</v>
      </c>
      <c r="E23" s="13">
        <v>0</v>
      </c>
      <c r="F23" s="13" t="s">
        <v>9</v>
      </c>
      <c r="G23" s="13" t="s">
        <v>10</v>
      </c>
    </row>
    <row r="24" spans="1:7" ht="21.75" x14ac:dyDescent="0.15">
      <c r="A24" s="10" t="s">
        <v>49</v>
      </c>
      <c r="B24" s="11" t="s">
        <v>50</v>
      </c>
      <c r="C24" s="12">
        <v>6</v>
      </c>
      <c r="D24" s="13">
        <v>52775.80000000001</v>
      </c>
      <c r="E24" s="13">
        <v>316654.80000000005</v>
      </c>
      <c r="F24" s="13" t="s">
        <v>9</v>
      </c>
      <c r="G24" s="13" t="s">
        <v>10</v>
      </c>
    </row>
    <row r="25" spans="1:7" ht="21.75" x14ac:dyDescent="0.15">
      <c r="A25" s="14" t="s">
        <v>51</v>
      </c>
      <c r="B25" s="11" t="s">
        <v>52</v>
      </c>
      <c r="C25" s="12">
        <v>1</v>
      </c>
      <c r="D25" s="13">
        <v>563178</v>
      </c>
      <c r="E25" s="13">
        <v>563178</v>
      </c>
      <c r="F25" s="13" t="s">
        <v>9</v>
      </c>
      <c r="G25" s="13" t="s">
        <v>10</v>
      </c>
    </row>
    <row r="26" spans="1:7" x14ac:dyDescent="0.15">
      <c r="A26" s="10" t="s">
        <v>53</v>
      </c>
      <c r="B26" s="11" t="s">
        <v>54</v>
      </c>
      <c r="C26" s="12">
        <v>1</v>
      </c>
      <c r="D26" s="13">
        <v>0</v>
      </c>
      <c r="E26" s="13">
        <v>0</v>
      </c>
      <c r="F26" s="13" t="s">
        <v>9</v>
      </c>
      <c r="G26" s="13" t="s">
        <v>10</v>
      </c>
    </row>
    <row r="27" spans="1:7" ht="21.75" x14ac:dyDescent="0.15">
      <c r="A27" s="10" t="s">
        <v>55</v>
      </c>
      <c r="B27" s="11" t="s">
        <v>56</v>
      </c>
      <c r="C27" s="12">
        <v>1</v>
      </c>
      <c r="D27" s="13">
        <v>0</v>
      </c>
      <c r="E27" s="13">
        <v>0</v>
      </c>
      <c r="F27" s="13" t="s">
        <v>9</v>
      </c>
      <c r="G27" s="13" t="s">
        <v>10</v>
      </c>
    </row>
    <row r="28" spans="1:7" ht="21.75" x14ac:dyDescent="0.15">
      <c r="A28" s="10" t="s">
        <v>57</v>
      </c>
      <c r="B28" s="11" t="s">
        <v>58</v>
      </c>
      <c r="C28" s="12">
        <v>1</v>
      </c>
      <c r="D28" s="13">
        <v>0</v>
      </c>
      <c r="E28" s="13">
        <v>0</v>
      </c>
      <c r="F28" s="13" t="s">
        <v>9</v>
      </c>
      <c r="G28" s="13" t="s">
        <v>10</v>
      </c>
    </row>
    <row r="29" spans="1:7" ht="21.75" x14ac:dyDescent="0.15">
      <c r="A29" s="10" t="s">
        <v>47</v>
      </c>
      <c r="B29" s="11" t="s">
        <v>48</v>
      </c>
      <c r="C29" s="12">
        <v>2</v>
      </c>
      <c r="D29" s="13">
        <v>0</v>
      </c>
      <c r="E29" s="13">
        <v>0</v>
      </c>
      <c r="F29" s="13" t="s">
        <v>9</v>
      </c>
      <c r="G29" s="13" t="s">
        <v>10</v>
      </c>
    </row>
    <row r="30" spans="1:7" ht="21.75" x14ac:dyDescent="0.15">
      <c r="A30" s="10" t="s">
        <v>59</v>
      </c>
      <c r="B30" s="11" t="s">
        <v>60</v>
      </c>
      <c r="C30" s="12">
        <v>1</v>
      </c>
      <c r="D30" s="13">
        <v>0</v>
      </c>
      <c r="E30" s="13">
        <v>0</v>
      </c>
      <c r="F30" s="13" t="s">
        <v>9</v>
      </c>
      <c r="G30" s="13" t="s">
        <v>10</v>
      </c>
    </row>
    <row r="31" spans="1:7" ht="21.75" x14ac:dyDescent="0.15">
      <c r="A31" s="10" t="s">
        <v>61</v>
      </c>
      <c r="B31" s="11" t="s">
        <v>62</v>
      </c>
      <c r="C31" s="12">
        <v>2</v>
      </c>
      <c r="D31" s="13">
        <v>0</v>
      </c>
      <c r="E31" s="13">
        <v>0</v>
      </c>
      <c r="F31" s="13" t="s">
        <v>9</v>
      </c>
      <c r="G31" s="13" t="s">
        <v>10</v>
      </c>
    </row>
    <row r="32" spans="1:7" x14ac:dyDescent="0.15">
      <c r="A32" s="10" t="s">
        <v>63</v>
      </c>
      <c r="B32" s="11" t="s">
        <v>64</v>
      </c>
      <c r="C32" s="12">
        <v>1</v>
      </c>
      <c r="D32" s="13">
        <v>0</v>
      </c>
      <c r="E32" s="13">
        <v>0</v>
      </c>
      <c r="F32" s="13" t="s">
        <v>9</v>
      </c>
      <c r="G32" s="13" t="s">
        <v>10</v>
      </c>
    </row>
    <row r="33" spans="1:12" ht="21.75" x14ac:dyDescent="0.15">
      <c r="A33" s="10" t="s">
        <v>65</v>
      </c>
      <c r="B33" s="11" t="s">
        <v>66</v>
      </c>
      <c r="C33" s="12">
        <v>1</v>
      </c>
      <c r="D33" s="13">
        <v>0</v>
      </c>
      <c r="E33" s="13">
        <v>0</v>
      </c>
      <c r="F33" s="13" t="s">
        <v>9</v>
      </c>
      <c r="G33" s="13" t="s">
        <v>10</v>
      </c>
    </row>
    <row r="34" spans="1:12" x14ac:dyDescent="0.15">
      <c r="A34" s="10"/>
      <c r="B34" s="11"/>
      <c r="C34" s="12"/>
      <c r="D34" s="13"/>
      <c r="E34" s="13"/>
      <c r="F34" s="13"/>
      <c r="G34" s="13"/>
    </row>
    <row r="35" spans="1:12" x14ac:dyDescent="0.15">
      <c r="A35" s="15" t="s">
        <v>67</v>
      </c>
      <c r="B35" s="13"/>
      <c r="C35" s="13"/>
      <c r="D35" s="13"/>
      <c r="E35" s="13"/>
      <c r="F35" s="13"/>
      <c r="G35" s="13"/>
    </row>
    <row r="36" spans="1:12" x14ac:dyDescent="0.15">
      <c r="A36" s="16" t="s">
        <v>68</v>
      </c>
      <c r="B36" s="13"/>
      <c r="C36" s="13"/>
      <c r="D36" s="13"/>
      <c r="E36" s="13"/>
      <c r="F36" s="13"/>
      <c r="G36" s="13"/>
    </row>
    <row r="37" spans="1:12" ht="21.75" x14ac:dyDescent="0.15">
      <c r="A37" s="16" t="s">
        <v>69</v>
      </c>
      <c r="B37" s="17" t="s">
        <v>70</v>
      </c>
      <c r="C37" s="18">
        <v>10</v>
      </c>
      <c r="D37" s="13">
        <v>103910.40000000001</v>
      </c>
      <c r="E37" s="19">
        <v>1039104.0000000001</v>
      </c>
      <c r="F37" s="19" t="s">
        <v>9</v>
      </c>
      <c r="G37" s="19" t="s">
        <v>10</v>
      </c>
      <c r="I37" s="20"/>
      <c r="L37" s="20"/>
    </row>
    <row r="38" spans="1:12" ht="31.5" x14ac:dyDescent="0.15">
      <c r="A38" s="16" t="s">
        <v>71</v>
      </c>
      <c r="B38" s="17" t="s">
        <v>72</v>
      </c>
      <c r="C38" s="18">
        <v>20</v>
      </c>
      <c r="D38" s="13">
        <v>4057.4160000000002</v>
      </c>
      <c r="E38" s="19">
        <v>81148.320000000007</v>
      </c>
      <c r="F38" s="19" t="s">
        <v>9</v>
      </c>
      <c r="G38" s="19" t="s">
        <v>10</v>
      </c>
      <c r="I38" s="20"/>
      <c r="L38" s="20"/>
    </row>
    <row r="39" spans="1:12" ht="31.5" x14ac:dyDescent="0.15">
      <c r="A39" s="16" t="s">
        <v>73</v>
      </c>
      <c r="B39" s="17" t="s">
        <v>74</v>
      </c>
      <c r="C39" s="18">
        <v>1</v>
      </c>
      <c r="D39" s="13">
        <v>350875.80000000005</v>
      </c>
      <c r="E39" s="19">
        <v>350875.80000000005</v>
      </c>
      <c r="F39" s="19" t="s">
        <v>9</v>
      </c>
      <c r="G39" s="19" t="s">
        <v>10</v>
      </c>
      <c r="I39" s="20"/>
      <c r="L39" s="20"/>
    </row>
    <row r="40" spans="1:12" ht="31.5" x14ac:dyDescent="0.15">
      <c r="A40" s="16" t="s">
        <v>75</v>
      </c>
      <c r="B40" s="17" t="s">
        <v>76</v>
      </c>
      <c r="C40" s="18">
        <v>6</v>
      </c>
      <c r="D40" s="13">
        <v>21758.616000000005</v>
      </c>
      <c r="E40" s="19">
        <v>130551.69600000003</v>
      </c>
      <c r="F40" s="19" t="s">
        <v>9</v>
      </c>
      <c r="G40" s="19" t="s">
        <v>10</v>
      </c>
      <c r="I40" s="20"/>
      <c r="L40" s="20"/>
    </row>
    <row r="41" spans="1:12" ht="31.5" x14ac:dyDescent="0.15">
      <c r="A41" s="16" t="s">
        <v>77</v>
      </c>
      <c r="B41" s="17" t="s">
        <v>78</v>
      </c>
      <c r="C41" s="18">
        <v>1</v>
      </c>
      <c r="D41" s="13">
        <v>135041.54399999999</v>
      </c>
      <c r="E41" s="19">
        <v>135041.54399999999</v>
      </c>
      <c r="F41" s="19" t="s">
        <v>9</v>
      </c>
      <c r="G41" s="19" t="s">
        <v>10</v>
      </c>
      <c r="I41" s="20"/>
      <c r="L41" s="20"/>
    </row>
    <row r="42" spans="1:12" x14ac:dyDescent="0.15">
      <c r="A42" s="21" t="s">
        <v>79</v>
      </c>
      <c r="B42" s="17" t="s">
        <v>80</v>
      </c>
      <c r="C42" s="18">
        <v>1</v>
      </c>
      <c r="D42" s="13">
        <v>0</v>
      </c>
      <c r="E42" s="19">
        <v>0</v>
      </c>
      <c r="F42" s="19" t="s">
        <v>9</v>
      </c>
      <c r="G42" s="19" t="s">
        <v>10</v>
      </c>
      <c r="I42" s="20"/>
      <c r="L42" s="20"/>
    </row>
    <row r="43" spans="1:12" x14ac:dyDescent="0.15">
      <c r="A43" s="95" t="s">
        <v>81</v>
      </c>
      <c r="B43" s="96" t="s">
        <v>82</v>
      </c>
      <c r="C43" s="96" t="s">
        <v>82</v>
      </c>
      <c r="D43" s="13">
        <v>0</v>
      </c>
      <c r="E43" s="19">
        <v>0</v>
      </c>
      <c r="F43" s="19" t="s">
        <v>9</v>
      </c>
      <c r="G43" s="19" t="s">
        <v>10</v>
      </c>
      <c r="I43" s="20"/>
      <c r="L43" s="20"/>
    </row>
    <row r="44" spans="1:12" x14ac:dyDescent="0.15">
      <c r="A44" s="16" t="s">
        <v>83</v>
      </c>
      <c r="B44" s="17" t="s">
        <v>84</v>
      </c>
      <c r="C44" s="18">
        <v>1</v>
      </c>
      <c r="D44" s="13">
        <v>0</v>
      </c>
      <c r="E44" s="19">
        <v>0</v>
      </c>
      <c r="F44" s="19" t="s">
        <v>9</v>
      </c>
      <c r="G44" s="19" t="s">
        <v>10</v>
      </c>
      <c r="I44" s="20"/>
      <c r="L44" s="20"/>
    </row>
    <row r="45" spans="1:12" ht="21.75" x14ac:dyDescent="0.15">
      <c r="A45" s="16" t="s">
        <v>85</v>
      </c>
      <c r="B45" s="17" t="s">
        <v>86</v>
      </c>
      <c r="C45" s="18">
        <v>50</v>
      </c>
      <c r="D45" s="13">
        <v>50580.288000000008</v>
      </c>
      <c r="E45" s="19">
        <v>2529014.4000000004</v>
      </c>
      <c r="F45" s="19" t="s">
        <v>9</v>
      </c>
      <c r="G45" s="19" t="s">
        <v>10</v>
      </c>
      <c r="I45" s="20"/>
      <c r="L45" s="20"/>
    </row>
    <row r="46" spans="1:12" x14ac:dyDescent="0.15">
      <c r="A46" s="16" t="s">
        <v>87</v>
      </c>
      <c r="B46" s="17" t="s">
        <v>88</v>
      </c>
      <c r="C46" s="18">
        <v>1</v>
      </c>
      <c r="D46" s="13">
        <v>0</v>
      </c>
      <c r="E46" s="19">
        <v>0</v>
      </c>
      <c r="F46" s="19" t="s">
        <v>9</v>
      </c>
      <c r="G46" s="19" t="s">
        <v>10</v>
      </c>
      <c r="I46" s="20"/>
      <c r="L46" s="20"/>
    </row>
    <row r="47" spans="1:12" x14ac:dyDescent="0.15">
      <c r="A47" s="16" t="s">
        <v>89</v>
      </c>
      <c r="B47" s="17" t="s">
        <v>90</v>
      </c>
      <c r="C47" s="18">
        <v>50</v>
      </c>
      <c r="D47" s="13">
        <v>0</v>
      </c>
      <c r="E47" s="19">
        <v>0</v>
      </c>
      <c r="F47" s="19" t="s">
        <v>9</v>
      </c>
      <c r="G47" s="19" t="s">
        <v>10</v>
      </c>
      <c r="I47" s="20"/>
      <c r="L47" s="20"/>
    </row>
    <row r="48" spans="1:12" x14ac:dyDescent="0.15">
      <c r="A48" s="16" t="s">
        <v>91</v>
      </c>
      <c r="B48" s="17" t="s">
        <v>92</v>
      </c>
      <c r="C48" s="18">
        <v>1000</v>
      </c>
      <c r="D48" s="13">
        <v>0</v>
      </c>
      <c r="E48" s="19">
        <v>0</v>
      </c>
      <c r="F48" s="19" t="s">
        <v>9</v>
      </c>
      <c r="G48" s="19" t="s">
        <v>10</v>
      </c>
      <c r="I48" s="20"/>
      <c r="L48" s="20"/>
    </row>
    <row r="49" spans="1:12" x14ac:dyDescent="0.15">
      <c r="A49" s="16" t="s">
        <v>93</v>
      </c>
      <c r="B49" s="17" t="s">
        <v>94</v>
      </c>
      <c r="C49" s="18">
        <v>50</v>
      </c>
      <c r="D49" s="13">
        <v>0</v>
      </c>
      <c r="E49" s="19">
        <v>0</v>
      </c>
      <c r="F49" s="19" t="s">
        <v>9</v>
      </c>
      <c r="G49" s="19" t="s">
        <v>10</v>
      </c>
      <c r="I49" s="20"/>
      <c r="L49" s="20"/>
    </row>
    <row r="50" spans="1:12" x14ac:dyDescent="0.15">
      <c r="A50" s="16" t="s">
        <v>95</v>
      </c>
      <c r="B50" s="17" t="s">
        <v>96</v>
      </c>
      <c r="C50" s="18">
        <v>50</v>
      </c>
      <c r="D50" s="13">
        <v>0</v>
      </c>
      <c r="E50" s="19">
        <v>0</v>
      </c>
      <c r="F50" s="19" t="s">
        <v>9</v>
      </c>
      <c r="G50" s="19" t="s">
        <v>10</v>
      </c>
      <c r="I50" s="20"/>
      <c r="L50" s="20"/>
    </row>
    <row r="51" spans="1:12" ht="21.75" x14ac:dyDescent="0.15">
      <c r="A51" s="16" t="s">
        <v>97</v>
      </c>
      <c r="B51" s="17" t="s">
        <v>98</v>
      </c>
      <c r="C51" s="18">
        <v>10</v>
      </c>
      <c r="D51" s="13">
        <v>0</v>
      </c>
      <c r="E51" s="19">
        <v>0</v>
      </c>
      <c r="F51" s="19" t="s">
        <v>9</v>
      </c>
      <c r="G51" s="19" t="s">
        <v>10</v>
      </c>
      <c r="I51" s="20"/>
      <c r="L51" s="20"/>
    </row>
    <row r="52" spans="1:12" x14ac:dyDescent="0.15">
      <c r="A52" s="16" t="s">
        <v>99</v>
      </c>
      <c r="B52" s="17" t="s">
        <v>100</v>
      </c>
      <c r="C52" s="18">
        <v>50</v>
      </c>
      <c r="D52" s="13">
        <v>0</v>
      </c>
      <c r="E52" s="19">
        <v>0</v>
      </c>
      <c r="F52" s="19" t="s">
        <v>9</v>
      </c>
      <c r="G52" s="19" t="s">
        <v>10</v>
      </c>
      <c r="I52" s="20"/>
      <c r="L52" s="20"/>
    </row>
    <row r="53" spans="1:12" x14ac:dyDescent="0.15">
      <c r="A53" s="22"/>
      <c r="B53" s="13"/>
      <c r="C53" s="13"/>
      <c r="D53" s="23"/>
      <c r="E53" s="23"/>
      <c r="F53" s="13"/>
      <c r="G53" s="13"/>
    </row>
    <row r="54" spans="1:12" x14ac:dyDescent="0.15">
      <c r="A54" s="24"/>
    </row>
    <row r="55" spans="1:12" x14ac:dyDescent="0.15">
      <c r="A55" s="92" t="s">
        <v>101</v>
      </c>
      <c r="B55" s="92"/>
      <c r="C55" s="92"/>
      <c r="D55" s="92"/>
      <c r="E55" s="25">
        <f>SUM(E2:E52)</f>
        <v>9548466.8399999999</v>
      </c>
    </row>
    <row r="56" spans="1:12" x14ac:dyDescent="0.15">
      <c r="A56" s="92" t="s">
        <v>102</v>
      </c>
      <c r="B56" s="92"/>
      <c r="C56" s="92"/>
      <c r="D56" s="92"/>
      <c r="E56" s="26">
        <f>E55*0.09</f>
        <v>859362.01559999993</v>
      </c>
    </row>
    <row r="57" spans="1:12" x14ac:dyDescent="0.15">
      <c r="A57" s="93" t="s">
        <v>103</v>
      </c>
      <c r="B57" s="93"/>
      <c r="C57" s="93"/>
      <c r="D57" s="93"/>
      <c r="E57" s="27">
        <f>E55-E56</f>
        <v>8689104.8244000003</v>
      </c>
    </row>
    <row r="59" spans="1:12" x14ac:dyDescent="0.15">
      <c r="A59" s="35" t="s">
        <v>104</v>
      </c>
    </row>
    <row r="60" spans="1:12" ht="117.75" customHeight="1" x14ac:dyDescent="0.15">
      <c r="A60" s="90" t="s">
        <v>136</v>
      </c>
      <c r="B60" s="90"/>
      <c r="C60" s="90"/>
      <c r="D60" s="90"/>
      <c r="E60" s="90"/>
      <c r="F60" s="90"/>
    </row>
  </sheetData>
  <mergeCells count="5">
    <mergeCell ref="A43:C43"/>
    <mergeCell ref="A55:D55"/>
    <mergeCell ref="A56:D56"/>
    <mergeCell ref="A57:D57"/>
    <mergeCell ref="A60:F6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5"/>
  <sheetViews>
    <sheetView workbookViewId="0">
      <selection activeCell="G6" sqref="G6:G7"/>
    </sheetView>
  </sheetViews>
  <sheetFormatPr defaultRowHeight="12.75" x14ac:dyDescent="0.15"/>
  <cols>
    <col min="1" max="1" width="27.64453125" customWidth="1"/>
    <col min="2" max="2" width="24.8125" bestFit="1" customWidth="1"/>
    <col min="3" max="3" width="11.59375" bestFit="1" customWidth="1"/>
    <col min="5" max="5" width="10.515625" bestFit="1" customWidth="1"/>
    <col min="6" max="6" width="17.80078125" customWidth="1"/>
    <col min="7" max="7" width="12.80859375" bestFit="1" customWidth="1"/>
    <col min="8" max="8" width="12" bestFit="1" customWidth="1"/>
    <col min="256" max="256" width="27.64453125" customWidth="1"/>
    <col min="257" max="257" width="25.08203125" customWidth="1"/>
    <col min="258" max="258" width="12.5390625" bestFit="1" customWidth="1"/>
    <col min="260" max="260" width="10.515625" bestFit="1" customWidth="1"/>
    <col min="261" max="261" width="17.80078125" customWidth="1"/>
    <col min="262" max="262" width="12.80859375" bestFit="1" customWidth="1"/>
    <col min="512" max="512" width="27.64453125" customWidth="1"/>
    <col min="513" max="513" width="25.08203125" customWidth="1"/>
    <col min="514" max="514" width="12.5390625" bestFit="1" customWidth="1"/>
    <col min="516" max="516" width="10.515625" bestFit="1" customWidth="1"/>
    <col min="517" max="517" width="17.80078125" customWidth="1"/>
    <col min="518" max="518" width="12.80859375" bestFit="1" customWidth="1"/>
    <col min="768" max="768" width="27.64453125" customWidth="1"/>
    <col min="769" max="769" width="25.08203125" customWidth="1"/>
    <col min="770" max="770" width="12.5390625" bestFit="1" customWidth="1"/>
    <col min="772" max="772" width="10.515625" bestFit="1" customWidth="1"/>
    <col min="773" max="773" width="17.80078125" customWidth="1"/>
    <col min="774" max="774" width="12.80859375" bestFit="1" customWidth="1"/>
    <col min="1024" max="1024" width="27.64453125" customWidth="1"/>
    <col min="1025" max="1025" width="25.08203125" customWidth="1"/>
    <col min="1026" max="1026" width="12.5390625" bestFit="1" customWidth="1"/>
    <col min="1028" max="1028" width="10.515625" bestFit="1" customWidth="1"/>
    <col min="1029" max="1029" width="17.80078125" customWidth="1"/>
    <col min="1030" max="1030" width="12.80859375" bestFit="1" customWidth="1"/>
    <col min="1280" max="1280" width="27.64453125" customWidth="1"/>
    <col min="1281" max="1281" width="25.08203125" customWidth="1"/>
    <col min="1282" max="1282" width="12.5390625" bestFit="1" customWidth="1"/>
    <col min="1284" max="1284" width="10.515625" bestFit="1" customWidth="1"/>
    <col min="1285" max="1285" width="17.80078125" customWidth="1"/>
    <col min="1286" max="1286" width="12.80859375" bestFit="1" customWidth="1"/>
    <col min="1536" max="1536" width="27.64453125" customWidth="1"/>
    <col min="1537" max="1537" width="25.08203125" customWidth="1"/>
    <col min="1538" max="1538" width="12.5390625" bestFit="1" customWidth="1"/>
    <col min="1540" max="1540" width="10.515625" bestFit="1" customWidth="1"/>
    <col min="1541" max="1541" width="17.80078125" customWidth="1"/>
    <col min="1542" max="1542" width="12.80859375" bestFit="1" customWidth="1"/>
    <col min="1792" max="1792" width="27.64453125" customWidth="1"/>
    <col min="1793" max="1793" width="25.08203125" customWidth="1"/>
    <col min="1794" max="1794" width="12.5390625" bestFit="1" customWidth="1"/>
    <col min="1796" max="1796" width="10.515625" bestFit="1" customWidth="1"/>
    <col min="1797" max="1797" width="17.80078125" customWidth="1"/>
    <col min="1798" max="1798" width="12.80859375" bestFit="1" customWidth="1"/>
    <col min="2048" max="2048" width="27.64453125" customWidth="1"/>
    <col min="2049" max="2049" width="25.08203125" customWidth="1"/>
    <col min="2050" max="2050" width="12.5390625" bestFit="1" customWidth="1"/>
    <col min="2052" max="2052" width="10.515625" bestFit="1" customWidth="1"/>
    <col min="2053" max="2053" width="17.80078125" customWidth="1"/>
    <col min="2054" max="2054" width="12.80859375" bestFit="1" customWidth="1"/>
    <col min="2304" max="2304" width="27.64453125" customWidth="1"/>
    <col min="2305" max="2305" width="25.08203125" customWidth="1"/>
    <col min="2306" max="2306" width="12.5390625" bestFit="1" customWidth="1"/>
    <col min="2308" max="2308" width="10.515625" bestFit="1" customWidth="1"/>
    <col min="2309" max="2309" width="17.80078125" customWidth="1"/>
    <col min="2310" max="2310" width="12.80859375" bestFit="1" customWidth="1"/>
    <col min="2560" max="2560" width="27.64453125" customWidth="1"/>
    <col min="2561" max="2561" width="25.08203125" customWidth="1"/>
    <col min="2562" max="2562" width="12.5390625" bestFit="1" customWidth="1"/>
    <col min="2564" max="2564" width="10.515625" bestFit="1" customWidth="1"/>
    <col min="2565" max="2565" width="17.80078125" customWidth="1"/>
    <col min="2566" max="2566" width="12.80859375" bestFit="1" customWidth="1"/>
    <col min="2816" max="2816" width="27.64453125" customWidth="1"/>
    <col min="2817" max="2817" width="25.08203125" customWidth="1"/>
    <col min="2818" max="2818" width="12.5390625" bestFit="1" customWidth="1"/>
    <col min="2820" max="2820" width="10.515625" bestFit="1" customWidth="1"/>
    <col min="2821" max="2821" width="17.80078125" customWidth="1"/>
    <col min="2822" max="2822" width="12.80859375" bestFit="1" customWidth="1"/>
    <col min="3072" max="3072" width="27.64453125" customWidth="1"/>
    <col min="3073" max="3073" width="25.08203125" customWidth="1"/>
    <col min="3074" max="3074" width="12.5390625" bestFit="1" customWidth="1"/>
    <col min="3076" max="3076" width="10.515625" bestFit="1" customWidth="1"/>
    <col min="3077" max="3077" width="17.80078125" customWidth="1"/>
    <col min="3078" max="3078" width="12.80859375" bestFit="1" customWidth="1"/>
    <col min="3328" max="3328" width="27.64453125" customWidth="1"/>
    <col min="3329" max="3329" width="25.08203125" customWidth="1"/>
    <col min="3330" max="3330" width="12.5390625" bestFit="1" customWidth="1"/>
    <col min="3332" max="3332" width="10.515625" bestFit="1" customWidth="1"/>
    <col min="3333" max="3333" width="17.80078125" customWidth="1"/>
    <col min="3334" max="3334" width="12.80859375" bestFit="1" customWidth="1"/>
    <col min="3584" max="3584" width="27.64453125" customWidth="1"/>
    <col min="3585" max="3585" width="25.08203125" customWidth="1"/>
    <col min="3586" max="3586" width="12.5390625" bestFit="1" customWidth="1"/>
    <col min="3588" max="3588" width="10.515625" bestFit="1" customWidth="1"/>
    <col min="3589" max="3589" width="17.80078125" customWidth="1"/>
    <col min="3590" max="3590" width="12.80859375" bestFit="1" customWidth="1"/>
    <col min="3840" max="3840" width="27.64453125" customWidth="1"/>
    <col min="3841" max="3841" width="25.08203125" customWidth="1"/>
    <col min="3842" max="3842" width="12.5390625" bestFit="1" customWidth="1"/>
    <col min="3844" max="3844" width="10.515625" bestFit="1" customWidth="1"/>
    <col min="3845" max="3845" width="17.80078125" customWidth="1"/>
    <col min="3846" max="3846" width="12.80859375" bestFit="1" customWidth="1"/>
    <col min="4096" max="4096" width="27.64453125" customWidth="1"/>
    <col min="4097" max="4097" width="25.08203125" customWidth="1"/>
    <col min="4098" max="4098" width="12.5390625" bestFit="1" customWidth="1"/>
    <col min="4100" max="4100" width="10.515625" bestFit="1" customWidth="1"/>
    <col min="4101" max="4101" width="17.80078125" customWidth="1"/>
    <col min="4102" max="4102" width="12.80859375" bestFit="1" customWidth="1"/>
    <col min="4352" max="4352" width="27.64453125" customWidth="1"/>
    <col min="4353" max="4353" width="25.08203125" customWidth="1"/>
    <col min="4354" max="4354" width="12.5390625" bestFit="1" customWidth="1"/>
    <col min="4356" max="4356" width="10.515625" bestFit="1" customWidth="1"/>
    <col min="4357" max="4357" width="17.80078125" customWidth="1"/>
    <col min="4358" max="4358" width="12.80859375" bestFit="1" customWidth="1"/>
    <col min="4608" max="4608" width="27.64453125" customWidth="1"/>
    <col min="4609" max="4609" width="25.08203125" customWidth="1"/>
    <col min="4610" max="4610" width="12.5390625" bestFit="1" customWidth="1"/>
    <col min="4612" max="4612" width="10.515625" bestFit="1" customWidth="1"/>
    <col min="4613" max="4613" width="17.80078125" customWidth="1"/>
    <col min="4614" max="4614" width="12.80859375" bestFit="1" customWidth="1"/>
    <col min="4864" max="4864" width="27.64453125" customWidth="1"/>
    <col min="4865" max="4865" width="25.08203125" customWidth="1"/>
    <col min="4866" max="4866" width="12.5390625" bestFit="1" customWidth="1"/>
    <col min="4868" max="4868" width="10.515625" bestFit="1" customWidth="1"/>
    <col min="4869" max="4869" width="17.80078125" customWidth="1"/>
    <col min="4870" max="4870" width="12.80859375" bestFit="1" customWidth="1"/>
    <col min="5120" max="5120" width="27.64453125" customWidth="1"/>
    <col min="5121" max="5121" width="25.08203125" customWidth="1"/>
    <col min="5122" max="5122" width="12.5390625" bestFit="1" customWidth="1"/>
    <col min="5124" max="5124" width="10.515625" bestFit="1" customWidth="1"/>
    <col min="5125" max="5125" width="17.80078125" customWidth="1"/>
    <col min="5126" max="5126" width="12.80859375" bestFit="1" customWidth="1"/>
    <col min="5376" max="5376" width="27.64453125" customWidth="1"/>
    <col min="5377" max="5377" width="25.08203125" customWidth="1"/>
    <col min="5378" max="5378" width="12.5390625" bestFit="1" customWidth="1"/>
    <col min="5380" max="5380" width="10.515625" bestFit="1" customWidth="1"/>
    <col min="5381" max="5381" width="17.80078125" customWidth="1"/>
    <col min="5382" max="5382" width="12.80859375" bestFit="1" customWidth="1"/>
    <col min="5632" max="5632" width="27.64453125" customWidth="1"/>
    <col min="5633" max="5633" width="25.08203125" customWidth="1"/>
    <col min="5634" max="5634" width="12.5390625" bestFit="1" customWidth="1"/>
    <col min="5636" max="5636" width="10.515625" bestFit="1" customWidth="1"/>
    <col min="5637" max="5637" width="17.80078125" customWidth="1"/>
    <col min="5638" max="5638" width="12.80859375" bestFit="1" customWidth="1"/>
    <col min="5888" max="5888" width="27.64453125" customWidth="1"/>
    <col min="5889" max="5889" width="25.08203125" customWidth="1"/>
    <col min="5890" max="5890" width="12.5390625" bestFit="1" customWidth="1"/>
    <col min="5892" max="5892" width="10.515625" bestFit="1" customWidth="1"/>
    <col min="5893" max="5893" width="17.80078125" customWidth="1"/>
    <col min="5894" max="5894" width="12.80859375" bestFit="1" customWidth="1"/>
    <col min="6144" max="6144" width="27.64453125" customWidth="1"/>
    <col min="6145" max="6145" width="25.08203125" customWidth="1"/>
    <col min="6146" max="6146" width="12.5390625" bestFit="1" customWidth="1"/>
    <col min="6148" max="6148" width="10.515625" bestFit="1" customWidth="1"/>
    <col min="6149" max="6149" width="17.80078125" customWidth="1"/>
    <col min="6150" max="6150" width="12.80859375" bestFit="1" customWidth="1"/>
    <col min="6400" max="6400" width="27.64453125" customWidth="1"/>
    <col min="6401" max="6401" width="25.08203125" customWidth="1"/>
    <col min="6402" max="6402" width="12.5390625" bestFit="1" customWidth="1"/>
    <col min="6404" max="6404" width="10.515625" bestFit="1" customWidth="1"/>
    <col min="6405" max="6405" width="17.80078125" customWidth="1"/>
    <col min="6406" max="6406" width="12.80859375" bestFit="1" customWidth="1"/>
    <col min="6656" max="6656" width="27.64453125" customWidth="1"/>
    <col min="6657" max="6657" width="25.08203125" customWidth="1"/>
    <col min="6658" max="6658" width="12.5390625" bestFit="1" customWidth="1"/>
    <col min="6660" max="6660" width="10.515625" bestFit="1" customWidth="1"/>
    <col min="6661" max="6661" width="17.80078125" customWidth="1"/>
    <col min="6662" max="6662" width="12.80859375" bestFit="1" customWidth="1"/>
    <col min="6912" max="6912" width="27.64453125" customWidth="1"/>
    <col min="6913" max="6913" width="25.08203125" customWidth="1"/>
    <col min="6914" max="6914" width="12.5390625" bestFit="1" customWidth="1"/>
    <col min="6916" max="6916" width="10.515625" bestFit="1" customWidth="1"/>
    <col min="6917" max="6917" width="17.80078125" customWidth="1"/>
    <col min="6918" max="6918" width="12.80859375" bestFit="1" customWidth="1"/>
    <col min="7168" max="7168" width="27.64453125" customWidth="1"/>
    <col min="7169" max="7169" width="25.08203125" customWidth="1"/>
    <col min="7170" max="7170" width="12.5390625" bestFit="1" customWidth="1"/>
    <col min="7172" max="7172" width="10.515625" bestFit="1" customWidth="1"/>
    <col min="7173" max="7173" width="17.80078125" customWidth="1"/>
    <col min="7174" max="7174" width="12.80859375" bestFit="1" customWidth="1"/>
    <col min="7424" max="7424" width="27.64453125" customWidth="1"/>
    <col min="7425" max="7425" width="25.08203125" customWidth="1"/>
    <col min="7426" max="7426" width="12.5390625" bestFit="1" customWidth="1"/>
    <col min="7428" max="7428" width="10.515625" bestFit="1" customWidth="1"/>
    <col min="7429" max="7429" width="17.80078125" customWidth="1"/>
    <col min="7430" max="7430" width="12.80859375" bestFit="1" customWidth="1"/>
    <col min="7680" max="7680" width="27.64453125" customWidth="1"/>
    <col min="7681" max="7681" width="25.08203125" customWidth="1"/>
    <col min="7682" max="7682" width="12.5390625" bestFit="1" customWidth="1"/>
    <col min="7684" max="7684" width="10.515625" bestFit="1" customWidth="1"/>
    <col min="7685" max="7685" width="17.80078125" customWidth="1"/>
    <col min="7686" max="7686" width="12.80859375" bestFit="1" customWidth="1"/>
    <col min="7936" max="7936" width="27.64453125" customWidth="1"/>
    <col min="7937" max="7937" width="25.08203125" customWidth="1"/>
    <col min="7938" max="7938" width="12.5390625" bestFit="1" customWidth="1"/>
    <col min="7940" max="7940" width="10.515625" bestFit="1" customWidth="1"/>
    <col min="7941" max="7941" width="17.80078125" customWidth="1"/>
    <col min="7942" max="7942" width="12.80859375" bestFit="1" customWidth="1"/>
    <col min="8192" max="8192" width="27.64453125" customWidth="1"/>
    <col min="8193" max="8193" width="25.08203125" customWidth="1"/>
    <col min="8194" max="8194" width="12.5390625" bestFit="1" customWidth="1"/>
    <col min="8196" max="8196" width="10.515625" bestFit="1" customWidth="1"/>
    <col min="8197" max="8197" width="17.80078125" customWidth="1"/>
    <col min="8198" max="8198" width="12.80859375" bestFit="1" customWidth="1"/>
    <col min="8448" max="8448" width="27.64453125" customWidth="1"/>
    <col min="8449" max="8449" width="25.08203125" customWidth="1"/>
    <col min="8450" max="8450" width="12.5390625" bestFit="1" customWidth="1"/>
    <col min="8452" max="8452" width="10.515625" bestFit="1" customWidth="1"/>
    <col min="8453" max="8453" width="17.80078125" customWidth="1"/>
    <col min="8454" max="8454" width="12.80859375" bestFit="1" customWidth="1"/>
    <col min="8704" max="8704" width="27.64453125" customWidth="1"/>
    <col min="8705" max="8705" width="25.08203125" customWidth="1"/>
    <col min="8706" max="8706" width="12.5390625" bestFit="1" customWidth="1"/>
    <col min="8708" max="8708" width="10.515625" bestFit="1" customWidth="1"/>
    <col min="8709" max="8709" width="17.80078125" customWidth="1"/>
    <col min="8710" max="8710" width="12.80859375" bestFit="1" customWidth="1"/>
    <col min="8960" max="8960" width="27.64453125" customWidth="1"/>
    <col min="8961" max="8961" width="25.08203125" customWidth="1"/>
    <col min="8962" max="8962" width="12.5390625" bestFit="1" customWidth="1"/>
    <col min="8964" max="8964" width="10.515625" bestFit="1" customWidth="1"/>
    <col min="8965" max="8965" width="17.80078125" customWidth="1"/>
    <col min="8966" max="8966" width="12.80859375" bestFit="1" customWidth="1"/>
    <col min="9216" max="9216" width="27.64453125" customWidth="1"/>
    <col min="9217" max="9217" width="25.08203125" customWidth="1"/>
    <col min="9218" max="9218" width="12.5390625" bestFit="1" customWidth="1"/>
    <col min="9220" max="9220" width="10.515625" bestFit="1" customWidth="1"/>
    <col min="9221" max="9221" width="17.80078125" customWidth="1"/>
    <col min="9222" max="9222" width="12.80859375" bestFit="1" customWidth="1"/>
    <col min="9472" max="9472" width="27.64453125" customWidth="1"/>
    <col min="9473" max="9473" width="25.08203125" customWidth="1"/>
    <col min="9474" max="9474" width="12.5390625" bestFit="1" customWidth="1"/>
    <col min="9476" max="9476" width="10.515625" bestFit="1" customWidth="1"/>
    <col min="9477" max="9477" width="17.80078125" customWidth="1"/>
    <col min="9478" max="9478" width="12.80859375" bestFit="1" customWidth="1"/>
    <col min="9728" max="9728" width="27.64453125" customWidth="1"/>
    <col min="9729" max="9729" width="25.08203125" customWidth="1"/>
    <col min="9730" max="9730" width="12.5390625" bestFit="1" customWidth="1"/>
    <col min="9732" max="9732" width="10.515625" bestFit="1" customWidth="1"/>
    <col min="9733" max="9733" width="17.80078125" customWidth="1"/>
    <col min="9734" max="9734" width="12.80859375" bestFit="1" customWidth="1"/>
    <col min="9984" max="9984" width="27.64453125" customWidth="1"/>
    <col min="9985" max="9985" width="25.08203125" customWidth="1"/>
    <col min="9986" max="9986" width="12.5390625" bestFit="1" customWidth="1"/>
    <col min="9988" max="9988" width="10.515625" bestFit="1" customWidth="1"/>
    <col min="9989" max="9989" width="17.80078125" customWidth="1"/>
    <col min="9990" max="9990" width="12.80859375" bestFit="1" customWidth="1"/>
    <col min="10240" max="10240" width="27.64453125" customWidth="1"/>
    <col min="10241" max="10241" width="25.08203125" customWidth="1"/>
    <col min="10242" max="10242" width="12.5390625" bestFit="1" customWidth="1"/>
    <col min="10244" max="10244" width="10.515625" bestFit="1" customWidth="1"/>
    <col min="10245" max="10245" width="17.80078125" customWidth="1"/>
    <col min="10246" max="10246" width="12.80859375" bestFit="1" customWidth="1"/>
    <col min="10496" max="10496" width="27.64453125" customWidth="1"/>
    <col min="10497" max="10497" width="25.08203125" customWidth="1"/>
    <col min="10498" max="10498" width="12.5390625" bestFit="1" customWidth="1"/>
    <col min="10500" max="10500" width="10.515625" bestFit="1" customWidth="1"/>
    <col min="10501" max="10501" width="17.80078125" customWidth="1"/>
    <col min="10502" max="10502" width="12.80859375" bestFit="1" customWidth="1"/>
    <col min="10752" max="10752" width="27.64453125" customWidth="1"/>
    <col min="10753" max="10753" width="25.08203125" customWidth="1"/>
    <col min="10754" max="10754" width="12.5390625" bestFit="1" customWidth="1"/>
    <col min="10756" max="10756" width="10.515625" bestFit="1" customWidth="1"/>
    <col min="10757" max="10757" width="17.80078125" customWidth="1"/>
    <col min="10758" max="10758" width="12.80859375" bestFit="1" customWidth="1"/>
    <col min="11008" max="11008" width="27.64453125" customWidth="1"/>
    <col min="11009" max="11009" width="25.08203125" customWidth="1"/>
    <col min="11010" max="11010" width="12.5390625" bestFit="1" customWidth="1"/>
    <col min="11012" max="11012" width="10.515625" bestFit="1" customWidth="1"/>
    <col min="11013" max="11013" width="17.80078125" customWidth="1"/>
    <col min="11014" max="11014" width="12.80859375" bestFit="1" customWidth="1"/>
    <col min="11264" max="11264" width="27.64453125" customWidth="1"/>
    <col min="11265" max="11265" width="25.08203125" customWidth="1"/>
    <col min="11266" max="11266" width="12.5390625" bestFit="1" customWidth="1"/>
    <col min="11268" max="11268" width="10.515625" bestFit="1" customWidth="1"/>
    <col min="11269" max="11269" width="17.80078125" customWidth="1"/>
    <col min="11270" max="11270" width="12.80859375" bestFit="1" customWidth="1"/>
    <col min="11520" max="11520" width="27.64453125" customWidth="1"/>
    <col min="11521" max="11521" width="25.08203125" customWidth="1"/>
    <col min="11522" max="11522" width="12.5390625" bestFit="1" customWidth="1"/>
    <col min="11524" max="11524" width="10.515625" bestFit="1" customWidth="1"/>
    <col min="11525" max="11525" width="17.80078125" customWidth="1"/>
    <col min="11526" max="11526" width="12.80859375" bestFit="1" customWidth="1"/>
    <col min="11776" max="11776" width="27.64453125" customWidth="1"/>
    <col min="11777" max="11777" width="25.08203125" customWidth="1"/>
    <col min="11778" max="11778" width="12.5390625" bestFit="1" customWidth="1"/>
    <col min="11780" max="11780" width="10.515625" bestFit="1" customWidth="1"/>
    <col min="11781" max="11781" width="17.80078125" customWidth="1"/>
    <col min="11782" max="11782" width="12.80859375" bestFit="1" customWidth="1"/>
    <col min="12032" max="12032" width="27.64453125" customWidth="1"/>
    <col min="12033" max="12033" width="25.08203125" customWidth="1"/>
    <col min="12034" max="12034" width="12.5390625" bestFit="1" customWidth="1"/>
    <col min="12036" max="12036" width="10.515625" bestFit="1" customWidth="1"/>
    <col min="12037" max="12037" width="17.80078125" customWidth="1"/>
    <col min="12038" max="12038" width="12.80859375" bestFit="1" customWidth="1"/>
    <col min="12288" max="12288" width="27.64453125" customWidth="1"/>
    <col min="12289" max="12289" width="25.08203125" customWidth="1"/>
    <col min="12290" max="12290" width="12.5390625" bestFit="1" customWidth="1"/>
    <col min="12292" max="12292" width="10.515625" bestFit="1" customWidth="1"/>
    <col min="12293" max="12293" width="17.80078125" customWidth="1"/>
    <col min="12294" max="12294" width="12.80859375" bestFit="1" customWidth="1"/>
    <col min="12544" max="12544" width="27.64453125" customWidth="1"/>
    <col min="12545" max="12545" width="25.08203125" customWidth="1"/>
    <col min="12546" max="12546" width="12.5390625" bestFit="1" customWidth="1"/>
    <col min="12548" max="12548" width="10.515625" bestFit="1" customWidth="1"/>
    <col min="12549" max="12549" width="17.80078125" customWidth="1"/>
    <col min="12550" max="12550" width="12.80859375" bestFit="1" customWidth="1"/>
    <col min="12800" max="12800" width="27.64453125" customWidth="1"/>
    <col min="12801" max="12801" width="25.08203125" customWidth="1"/>
    <col min="12802" max="12802" width="12.5390625" bestFit="1" customWidth="1"/>
    <col min="12804" max="12804" width="10.515625" bestFit="1" customWidth="1"/>
    <col min="12805" max="12805" width="17.80078125" customWidth="1"/>
    <col min="12806" max="12806" width="12.80859375" bestFit="1" customWidth="1"/>
    <col min="13056" max="13056" width="27.64453125" customWidth="1"/>
    <col min="13057" max="13057" width="25.08203125" customWidth="1"/>
    <col min="13058" max="13058" width="12.5390625" bestFit="1" customWidth="1"/>
    <col min="13060" max="13060" width="10.515625" bestFit="1" customWidth="1"/>
    <col min="13061" max="13061" width="17.80078125" customWidth="1"/>
    <col min="13062" max="13062" width="12.80859375" bestFit="1" customWidth="1"/>
    <col min="13312" max="13312" width="27.64453125" customWidth="1"/>
    <col min="13313" max="13313" width="25.08203125" customWidth="1"/>
    <col min="13314" max="13314" width="12.5390625" bestFit="1" customWidth="1"/>
    <col min="13316" max="13316" width="10.515625" bestFit="1" customWidth="1"/>
    <col min="13317" max="13317" width="17.80078125" customWidth="1"/>
    <col min="13318" max="13318" width="12.80859375" bestFit="1" customWidth="1"/>
    <col min="13568" max="13568" width="27.64453125" customWidth="1"/>
    <col min="13569" max="13569" width="25.08203125" customWidth="1"/>
    <col min="13570" max="13570" width="12.5390625" bestFit="1" customWidth="1"/>
    <col min="13572" max="13572" width="10.515625" bestFit="1" customWidth="1"/>
    <col min="13573" max="13573" width="17.80078125" customWidth="1"/>
    <col min="13574" max="13574" width="12.80859375" bestFit="1" customWidth="1"/>
    <col min="13824" max="13824" width="27.64453125" customWidth="1"/>
    <col min="13825" max="13825" width="25.08203125" customWidth="1"/>
    <col min="13826" max="13826" width="12.5390625" bestFit="1" customWidth="1"/>
    <col min="13828" max="13828" width="10.515625" bestFit="1" customWidth="1"/>
    <col min="13829" max="13829" width="17.80078125" customWidth="1"/>
    <col min="13830" max="13830" width="12.80859375" bestFit="1" customWidth="1"/>
    <col min="14080" max="14080" width="27.64453125" customWidth="1"/>
    <col min="14081" max="14081" width="25.08203125" customWidth="1"/>
    <col min="14082" max="14082" width="12.5390625" bestFit="1" customWidth="1"/>
    <col min="14084" max="14084" width="10.515625" bestFit="1" customWidth="1"/>
    <col min="14085" max="14085" width="17.80078125" customWidth="1"/>
    <col min="14086" max="14086" width="12.80859375" bestFit="1" customWidth="1"/>
    <col min="14336" max="14336" width="27.64453125" customWidth="1"/>
    <col min="14337" max="14337" width="25.08203125" customWidth="1"/>
    <col min="14338" max="14338" width="12.5390625" bestFit="1" customWidth="1"/>
    <col min="14340" max="14340" width="10.515625" bestFit="1" customWidth="1"/>
    <col min="14341" max="14341" width="17.80078125" customWidth="1"/>
    <col min="14342" max="14342" width="12.80859375" bestFit="1" customWidth="1"/>
    <col min="14592" max="14592" width="27.64453125" customWidth="1"/>
    <col min="14593" max="14593" width="25.08203125" customWidth="1"/>
    <col min="14594" max="14594" width="12.5390625" bestFit="1" customWidth="1"/>
    <col min="14596" max="14596" width="10.515625" bestFit="1" customWidth="1"/>
    <col min="14597" max="14597" width="17.80078125" customWidth="1"/>
    <col min="14598" max="14598" width="12.80859375" bestFit="1" customWidth="1"/>
    <col min="14848" max="14848" width="27.64453125" customWidth="1"/>
    <col min="14849" max="14849" width="25.08203125" customWidth="1"/>
    <col min="14850" max="14850" width="12.5390625" bestFit="1" customWidth="1"/>
    <col min="14852" max="14852" width="10.515625" bestFit="1" customWidth="1"/>
    <col min="14853" max="14853" width="17.80078125" customWidth="1"/>
    <col min="14854" max="14854" width="12.80859375" bestFit="1" customWidth="1"/>
    <col min="15104" max="15104" width="27.64453125" customWidth="1"/>
    <col min="15105" max="15105" width="25.08203125" customWidth="1"/>
    <col min="15106" max="15106" width="12.5390625" bestFit="1" customWidth="1"/>
    <col min="15108" max="15108" width="10.515625" bestFit="1" customWidth="1"/>
    <col min="15109" max="15109" width="17.80078125" customWidth="1"/>
    <col min="15110" max="15110" width="12.80859375" bestFit="1" customWidth="1"/>
    <col min="15360" max="15360" width="27.64453125" customWidth="1"/>
    <col min="15361" max="15361" width="25.08203125" customWidth="1"/>
    <col min="15362" max="15362" width="12.5390625" bestFit="1" customWidth="1"/>
    <col min="15364" max="15364" width="10.515625" bestFit="1" customWidth="1"/>
    <col min="15365" max="15365" width="17.80078125" customWidth="1"/>
    <col min="15366" max="15366" width="12.80859375" bestFit="1" customWidth="1"/>
    <col min="15616" max="15616" width="27.64453125" customWidth="1"/>
    <col min="15617" max="15617" width="25.08203125" customWidth="1"/>
    <col min="15618" max="15618" width="12.5390625" bestFit="1" customWidth="1"/>
    <col min="15620" max="15620" width="10.515625" bestFit="1" customWidth="1"/>
    <col min="15621" max="15621" width="17.80078125" customWidth="1"/>
    <col min="15622" max="15622" width="12.80859375" bestFit="1" customWidth="1"/>
    <col min="15872" max="15872" width="27.64453125" customWidth="1"/>
    <col min="15873" max="15873" width="25.08203125" customWidth="1"/>
    <col min="15874" max="15874" width="12.5390625" bestFit="1" customWidth="1"/>
    <col min="15876" max="15876" width="10.515625" bestFit="1" customWidth="1"/>
    <col min="15877" max="15877" width="17.80078125" customWidth="1"/>
    <col min="15878" max="15878" width="12.80859375" bestFit="1" customWidth="1"/>
    <col min="16128" max="16128" width="27.64453125" customWidth="1"/>
    <col min="16129" max="16129" width="25.08203125" customWidth="1"/>
    <col min="16130" max="16130" width="12.5390625" bestFit="1" customWidth="1"/>
    <col min="16132" max="16132" width="10.515625" bestFit="1" customWidth="1"/>
    <col min="16133" max="16133" width="17.80078125" customWidth="1"/>
    <col min="16134" max="16134" width="12.80859375" bestFit="1" customWidth="1"/>
  </cols>
  <sheetData>
    <row r="1" spans="1:7" ht="21.75" x14ac:dyDescent="0.15">
      <c r="A1" s="39" t="s">
        <v>0</v>
      </c>
      <c r="B1" s="39" t="s">
        <v>1</v>
      </c>
      <c r="C1" s="39" t="s">
        <v>143</v>
      </c>
      <c r="D1" s="40" t="s">
        <v>2</v>
      </c>
      <c r="E1" s="40" t="s">
        <v>144</v>
      </c>
      <c r="F1" s="40" t="s">
        <v>145</v>
      </c>
    </row>
    <row r="2" spans="1:7" x14ac:dyDescent="0.15">
      <c r="A2" s="41" t="s">
        <v>146</v>
      </c>
      <c r="B2" s="42" t="s">
        <v>147</v>
      </c>
      <c r="C2" s="43">
        <v>108780.03333333333</v>
      </c>
      <c r="D2" s="44">
        <v>2</v>
      </c>
      <c r="E2" s="43">
        <v>32634.009999999995</v>
      </c>
      <c r="F2">
        <f>E2*D2</f>
        <v>65268.01999999999</v>
      </c>
    </row>
    <row r="3" spans="1:7" ht="21.75" x14ac:dyDescent="0.15">
      <c r="A3" s="41" t="s">
        <v>148</v>
      </c>
      <c r="B3" s="42" t="s">
        <v>149</v>
      </c>
      <c r="C3" s="43">
        <v>10932.666666666666</v>
      </c>
      <c r="D3" s="44">
        <v>2</v>
      </c>
      <c r="E3" s="43">
        <v>3279.7999999999997</v>
      </c>
      <c r="F3">
        <f t="shared" ref="F3:F12" si="0">E3*D3</f>
        <v>6559.5999999999995</v>
      </c>
    </row>
    <row r="4" spans="1:7" ht="21.75" x14ac:dyDescent="0.15">
      <c r="A4" s="41" t="s">
        <v>109</v>
      </c>
      <c r="B4" s="42" t="s">
        <v>110</v>
      </c>
      <c r="C4" s="43">
        <v>269408.66666666669</v>
      </c>
      <c r="D4" s="44">
        <v>8</v>
      </c>
      <c r="E4" s="43">
        <v>80822.600000000006</v>
      </c>
      <c r="F4">
        <f t="shared" si="0"/>
        <v>646580.80000000005</v>
      </c>
    </row>
    <row r="5" spans="1:7" ht="21.75" x14ac:dyDescent="0.15">
      <c r="A5" s="41" t="s">
        <v>119</v>
      </c>
      <c r="B5" s="42" t="s">
        <v>120</v>
      </c>
      <c r="C5" s="43">
        <v>65567</v>
      </c>
      <c r="D5" s="44">
        <v>8</v>
      </c>
      <c r="E5" s="43">
        <v>19670.099999999999</v>
      </c>
      <c r="F5">
        <f t="shared" si="0"/>
        <v>157360.79999999999</v>
      </c>
    </row>
    <row r="6" spans="1:7" ht="21.75" x14ac:dyDescent="0.15">
      <c r="A6" s="41" t="s">
        <v>162</v>
      </c>
      <c r="B6" s="42" t="s">
        <v>169</v>
      </c>
      <c r="C6">
        <v>1919957.3786250001</v>
      </c>
      <c r="D6" s="44">
        <v>3</v>
      </c>
      <c r="E6" s="69">
        <v>383991.47572500003</v>
      </c>
      <c r="F6">
        <f t="shared" si="0"/>
        <v>1151974.4271750001</v>
      </c>
      <c r="G6" s="26"/>
    </row>
    <row r="7" spans="1:7" ht="21.75" x14ac:dyDescent="0.15">
      <c r="A7" s="41" t="s">
        <v>163</v>
      </c>
      <c r="B7" s="42" t="s">
        <v>164</v>
      </c>
      <c r="C7">
        <v>274250.64149999997</v>
      </c>
      <c r="D7" s="44">
        <v>3</v>
      </c>
      <c r="E7" s="69">
        <v>54850.128299999997</v>
      </c>
      <c r="F7">
        <f t="shared" si="0"/>
        <v>164550.3849</v>
      </c>
      <c r="G7" s="26"/>
    </row>
    <row r="8" spans="1:7" ht="21.75" x14ac:dyDescent="0.15">
      <c r="A8" s="41" t="s">
        <v>113</v>
      </c>
      <c r="B8" s="42" t="s">
        <v>114</v>
      </c>
      <c r="C8" s="43">
        <v>1045839.2999999999</v>
      </c>
      <c r="D8" s="44">
        <v>3</v>
      </c>
      <c r="E8" s="43">
        <v>313751.78999999998</v>
      </c>
      <c r="F8">
        <f t="shared" si="0"/>
        <v>941255.36999999988</v>
      </c>
    </row>
    <row r="9" spans="1:7" ht="21.75" x14ac:dyDescent="0.15">
      <c r="A9" s="41" t="s">
        <v>150</v>
      </c>
      <c r="B9" s="42" t="s">
        <v>151</v>
      </c>
      <c r="C9" s="43">
        <v>122839.20000000001</v>
      </c>
      <c r="D9" s="44">
        <v>3</v>
      </c>
      <c r="E9" s="43">
        <v>36851.760000000002</v>
      </c>
      <c r="F9">
        <f t="shared" si="0"/>
        <v>110555.28</v>
      </c>
    </row>
    <row r="10" spans="1:7" ht="21.75" x14ac:dyDescent="0.15">
      <c r="A10" s="41" t="s">
        <v>115</v>
      </c>
      <c r="B10" s="42" t="s">
        <v>116</v>
      </c>
      <c r="C10" s="43">
        <v>1144252.5876666668</v>
      </c>
      <c r="D10" s="44">
        <v>2</v>
      </c>
      <c r="E10" s="43">
        <v>343275.77630000003</v>
      </c>
      <c r="F10">
        <f t="shared" si="0"/>
        <v>686551.55260000005</v>
      </c>
    </row>
    <row r="11" spans="1:7" ht="31.5" x14ac:dyDescent="0.15">
      <c r="A11" s="41" t="s">
        <v>121</v>
      </c>
      <c r="B11" s="42" t="s">
        <v>122</v>
      </c>
      <c r="C11" s="43">
        <v>3434475</v>
      </c>
      <c r="D11" s="44">
        <v>1</v>
      </c>
      <c r="E11" s="43">
        <v>1030342.5</v>
      </c>
      <c r="F11">
        <f t="shared" si="0"/>
        <v>1030342.5</v>
      </c>
    </row>
    <row r="12" spans="1:7" ht="21.75" x14ac:dyDescent="0.15">
      <c r="A12" s="41" t="s">
        <v>117</v>
      </c>
      <c r="B12" s="42" t="s">
        <v>118</v>
      </c>
      <c r="C12" s="43">
        <v>2175.1666666666665</v>
      </c>
      <c r="D12" s="44">
        <v>8</v>
      </c>
      <c r="E12" s="43">
        <v>652.54999999999995</v>
      </c>
      <c r="F12">
        <f t="shared" si="0"/>
        <v>5220.3999999999996</v>
      </c>
    </row>
    <row r="13" spans="1:7" x14ac:dyDescent="0.15">
      <c r="A13" s="97"/>
      <c r="B13" s="97"/>
      <c r="C13" s="97"/>
      <c r="D13" s="97"/>
      <c r="E13" s="97"/>
      <c r="F13" s="45"/>
      <c r="G13" s="26"/>
    </row>
    <row r="14" spans="1:7" x14ac:dyDescent="0.15">
      <c r="A14" s="97"/>
      <c r="B14" s="97"/>
      <c r="C14" s="97"/>
      <c r="D14" s="97"/>
      <c r="E14" s="97"/>
      <c r="F14" s="26"/>
      <c r="G14" s="26"/>
    </row>
    <row r="15" spans="1:7" x14ac:dyDescent="0.15">
      <c r="A15" s="98"/>
      <c r="B15" s="98"/>
      <c r="C15" s="98"/>
      <c r="D15" s="98"/>
      <c r="E15" s="98"/>
      <c r="F15" s="27"/>
    </row>
  </sheetData>
  <mergeCells count="3">
    <mergeCell ref="A13:E13"/>
    <mergeCell ref="A14:E14"/>
    <mergeCell ref="A15:E1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2"/>
  <sheetViews>
    <sheetView workbookViewId="0">
      <selection activeCell="G7" sqref="G7"/>
    </sheetView>
  </sheetViews>
  <sheetFormatPr defaultRowHeight="12.75" x14ac:dyDescent="0.15"/>
  <cols>
    <col min="1" max="1" width="9.03515625" bestFit="1" customWidth="1"/>
    <col min="2" max="2" width="33.44140625" customWidth="1"/>
    <col min="3" max="3" width="20.359375" customWidth="1"/>
    <col min="4" max="4" width="19.6875" customWidth="1"/>
    <col min="5" max="5" width="16.31640625" customWidth="1"/>
    <col min="6" max="6" width="23.734375" customWidth="1"/>
  </cols>
  <sheetData>
    <row r="1" spans="1:7" ht="22.5" thickBot="1" x14ac:dyDescent="0.2">
      <c r="A1" s="61" t="s">
        <v>0</v>
      </c>
      <c r="B1" s="60" t="s">
        <v>1</v>
      </c>
      <c r="C1" s="60" t="s">
        <v>143</v>
      </c>
      <c r="D1" s="60" t="s">
        <v>2</v>
      </c>
      <c r="E1" s="60" t="s">
        <v>144</v>
      </c>
      <c r="F1" s="59" t="s">
        <v>145</v>
      </c>
    </row>
    <row r="2" spans="1:7" ht="15" x14ac:dyDescent="0.15">
      <c r="A2" s="58" t="s">
        <v>124</v>
      </c>
      <c r="B2" s="57" t="s">
        <v>125</v>
      </c>
      <c r="C2" s="9">
        <v>144976.47500000001</v>
      </c>
      <c r="D2" s="56">
        <v>1</v>
      </c>
      <c r="E2" s="69">
        <v>32838.119325</v>
      </c>
      <c r="F2" s="71">
        <f t="shared" ref="F2:F8" si="0">E2*D2</f>
        <v>32838.119325</v>
      </c>
    </row>
    <row r="3" spans="1:7" ht="21.75" x14ac:dyDescent="0.15">
      <c r="A3" s="53" t="s">
        <v>165</v>
      </c>
      <c r="B3" s="54" t="s">
        <v>166</v>
      </c>
      <c r="C3" s="13">
        <v>1065176.1821250001</v>
      </c>
      <c r="D3" s="32">
        <v>1</v>
      </c>
      <c r="E3" s="71">
        <v>213035.23642500004</v>
      </c>
      <c r="F3" s="71">
        <f t="shared" si="0"/>
        <v>213035.23642500004</v>
      </c>
      <c r="G3" s="13"/>
    </row>
    <row r="4" spans="1:7" x14ac:dyDescent="0.15">
      <c r="A4" s="53" t="s">
        <v>109</v>
      </c>
      <c r="B4" s="54" t="s">
        <v>110</v>
      </c>
      <c r="C4" s="13">
        <v>269408.54500000004</v>
      </c>
      <c r="D4" s="32">
        <v>2</v>
      </c>
      <c r="E4" s="71">
        <v>80822.563500000004</v>
      </c>
      <c r="F4" s="71">
        <f t="shared" si="0"/>
        <v>161645.12700000001</v>
      </c>
    </row>
    <row r="5" spans="1:7" ht="21.75" x14ac:dyDescent="0.15">
      <c r="A5" s="53" t="s">
        <v>117</v>
      </c>
      <c r="B5" s="54" t="s">
        <v>118</v>
      </c>
      <c r="C5" s="13">
        <v>2175.1675</v>
      </c>
      <c r="D5" s="32">
        <v>2</v>
      </c>
      <c r="E5" s="71">
        <v>652.55025000000001</v>
      </c>
      <c r="F5" s="71">
        <f t="shared" si="0"/>
        <v>1305.1005</v>
      </c>
    </row>
    <row r="6" spans="1:7" ht="21.75" x14ac:dyDescent="0.15">
      <c r="A6" s="53" t="s">
        <v>126</v>
      </c>
      <c r="B6" s="54" t="s">
        <v>127</v>
      </c>
      <c r="C6" s="13">
        <v>327836.25</v>
      </c>
      <c r="D6" s="32">
        <v>1</v>
      </c>
      <c r="E6" s="69">
        <v>60054.885000000002</v>
      </c>
      <c r="F6" s="71">
        <f t="shared" si="0"/>
        <v>60054.885000000002</v>
      </c>
    </row>
    <row r="7" spans="1:7" ht="31.5" x14ac:dyDescent="0.15">
      <c r="A7" s="53" t="s">
        <v>167</v>
      </c>
      <c r="B7" s="54" t="s">
        <v>168</v>
      </c>
      <c r="C7" s="13">
        <v>152139.04199999999</v>
      </c>
      <c r="D7" s="32">
        <v>1</v>
      </c>
      <c r="E7" s="71">
        <v>30427.808400000002</v>
      </c>
      <c r="F7" s="71">
        <f t="shared" si="0"/>
        <v>30427.808400000002</v>
      </c>
      <c r="G7" s="13"/>
    </row>
    <row r="8" spans="1:7" ht="22.5" thickBot="1" x14ac:dyDescent="0.2">
      <c r="A8" s="53" t="s">
        <v>119</v>
      </c>
      <c r="B8" s="52" t="s">
        <v>120</v>
      </c>
      <c r="C8" s="50">
        <v>65567.25</v>
      </c>
      <c r="D8" s="51">
        <v>2</v>
      </c>
      <c r="E8" s="71">
        <v>19670.174999999999</v>
      </c>
      <c r="F8" s="71">
        <f t="shared" si="0"/>
        <v>39340.35</v>
      </c>
    </row>
    <row r="9" spans="1:7" x14ac:dyDescent="0.15">
      <c r="A9" s="48"/>
      <c r="B9" s="99"/>
      <c r="C9" s="100"/>
      <c r="D9" s="100"/>
      <c r="E9" s="100"/>
      <c r="F9" s="49"/>
    </row>
    <row r="10" spans="1:7" x14ac:dyDescent="0.15">
      <c r="A10" s="48"/>
      <c r="B10" s="101"/>
      <c r="C10" s="102"/>
      <c r="D10" s="102"/>
      <c r="E10" s="102"/>
      <c r="F10" s="47"/>
    </row>
    <row r="11" spans="1:7" ht="15.75" thickBot="1" x14ac:dyDescent="0.25">
      <c r="A11" s="46"/>
      <c r="B11" s="103"/>
      <c r="C11" s="104"/>
      <c r="D11" s="104"/>
      <c r="E11" s="104"/>
      <c r="F11" s="62"/>
    </row>
    <row r="22" spans="5:5" x14ac:dyDescent="0.15">
      <c r="E22" s="35"/>
    </row>
  </sheetData>
  <mergeCells count="3">
    <mergeCell ref="B9:E9"/>
    <mergeCell ref="B10:E10"/>
    <mergeCell ref="B11:E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4"/>
  <sheetViews>
    <sheetView workbookViewId="0">
      <selection activeCell="G2" sqref="G2:G10"/>
    </sheetView>
  </sheetViews>
  <sheetFormatPr defaultRowHeight="12.75" x14ac:dyDescent="0.15"/>
  <cols>
    <col min="1" max="1" width="28.5859375" customWidth="1"/>
    <col min="2" max="2" width="25.75390625" customWidth="1"/>
    <col min="3" max="3" width="12.13671875" bestFit="1" customWidth="1"/>
    <col min="5" max="5" width="13.078125" customWidth="1"/>
    <col min="6" max="6" width="15.5078125" customWidth="1"/>
    <col min="256" max="256" width="28.5859375" customWidth="1"/>
    <col min="257" max="257" width="25.75390625" customWidth="1"/>
    <col min="258" max="258" width="12.80859375" bestFit="1" customWidth="1"/>
    <col min="260" max="260" width="13.078125" customWidth="1"/>
    <col min="261" max="261" width="15.5078125" customWidth="1"/>
    <col min="512" max="512" width="28.5859375" customWidth="1"/>
    <col min="513" max="513" width="25.75390625" customWidth="1"/>
    <col min="514" max="514" width="12.80859375" bestFit="1" customWidth="1"/>
    <col min="516" max="516" width="13.078125" customWidth="1"/>
    <col min="517" max="517" width="15.5078125" customWidth="1"/>
    <col min="768" max="768" width="28.5859375" customWidth="1"/>
    <col min="769" max="769" width="25.75390625" customWidth="1"/>
    <col min="770" max="770" width="12.80859375" bestFit="1" customWidth="1"/>
    <col min="772" max="772" width="13.078125" customWidth="1"/>
    <col min="773" max="773" width="15.5078125" customWidth="1"/>
    <col min="1024" max="1024" width="28.5859375" customWidth="1"/>
    <col min="1025" max="1025" width="25.75390625" customWidth="1"/>
    <col min="1026" max="1026" width="12.80859375" bestFit="1" customWidth="1"/>
    <col min="1028" max="1028" width="13.078125" customWidth="1"/>
    <col min="1029" max="1029" width="15.5078125" customWidth="1"/>
    <col min="1280" max="1280" width="28.5859375" customWidth="1"/>
    <col min="1281" max="1281" width="25.75390625" customWidth="1"/>
    <col min="1282" max="1282" width="12.80859375" bestFit="1" customWidth="1"/>
    <col min="1284" max="1284" width="13.078125" customWidth="1"/>
    <col min="1285" max="1285" width="15.5078125" customWidth="1"/>
    <col min="1536" max="1536" width="28.5859375" customWidth="1"/>
    <col min="1537" max="1537" width="25.75390625" customWidth="1"/>
    <col min="1538" max="1538" width="12.80859375" bestFit="1" customWidth="1"/>
    <col min="1540" max="1540" width="13.078125" customWidth="1"/>
    <col min="1541" max="1541" width="15.5078125" customWidth="1"/>
    <col min="1792" max="1792" width="28.5859375" customWidth="1"/>
    <col min="1793" max="1793" width="25.75390625" customWidth="1"/>
    <col min="1794" max="1794" width="12.80859375" bestFit="1" customWidth="1"/>
    <col min="1796" max="1796" width="13.078125" customWidth="1"/>
    <col min="1797" max="1797" width="15.5078125" customWidth="1"/>
    <col min="2048" max="2048" width="28.5859375" customWidth="1"/>
    <col min="2049" max="2049" width="25.75390625" customWidth="1"/>
    <col min="2050" max="2050" width="12.80859375" bestFit="1" customWidth="1"/>
    <col min="2052" max="2052" width="13.078125" customWidth="1"/>
    <col min="2053" max="2053" width="15.5078125" customWidth="1"/>
    <col min="2304" max="2304" width="28.5859375" customWidth="1"/>
    <col min="2305" max="2305" width="25.75390625" customWidth="1"/>
    <col min="2306" max="2306" width="12.80859375" bestFit="1" customWidth="1"/>
    <col min="2308" max="2308" width="13.078125" customWidth="1"/>
    <col min="2309" max="2309" width="15.5078125" customWidth="1"/>
    <col min="2560" max="2560" width="28.5859375" customWidth="1"/>
    <col min="2561" max="2561" width="25.75390625" customWidth="1"/>
    <col min="2562" max="2562" width="12.80859375" bestFit="1" customWidth="1"/>
    <col min="2564" max="2564" width="13.078125" customWidth="1"/>
    <col min="2565" max="2565" width="15.5078125" customWidth="1"/>
    <col min="2816" max="2816" width="28.5859375" customWidth="1"/>
    <col min="2817" max="2817" width="25.75390625" customWidth="1"/>
    <col min="2818" max="2818" width="12.80859375" bestFit="1" customWidth="1"/>
    <col min="2820" max="2820" width="13.078125" customWidth="1"/>
    <col min="2821" max="2821" width="15.5078125" customWidth="1"/>
    <col min="3072" max="3072" width="28.5859375" customWidth="1"/>
    <col min="3073" max="3073" width="25.75390625" customWidth="1"/>
    <col min="3074" max="3074" width="12.80859375" bestFit="1" customWidth="1"/>
    <col min="3076" max="3076" width="13.078125" customWidth="1"/>
    <col min="3077" max="3077" width="15.5078125" customWidth="1"/>
    <col min="3328" max="3328" width="28.5859375" customWidth="1"/>
    <col min="3329" max="3329" width="25.75390625" customWidth="1"/>
    <col min="3330" max="3330" width="12.80859375" bestFit="1" customWidth="1"/>
    <col min="3332" max="3332" width="13.078125" customWidth="1"/>
    <col min="3333" max="3333" width="15.5078125" customWidth="1"/>
    <col min="3584" max="3584" width="28.5859375" customWidth="1"/>
    <col min="3585" max="3585" width="25.75390625" customWidth="1"/>
    <col min="3586" max="3586" width="12.80859375" bestFit="1" customWidth="1"/>
    <col min="3588" max="3588" width="13.078125" customWidth="1"/>
    <col min="3589" max="3589" width="15.5078125" customWidth="1"/>
    <col min="3840" max="3840" width="28.5859375" customWidth="1"/>
    <col min="3841" max="3841" width="25.75390625" customWidth="1"/>
    <col min="3842" max="3842" width="12.80859375" bestFit="1" customWidth="1"/>
    <col min="3844" max="3844" width="13.078125" customWidth="1"/>
    <col min="3845" max="3845" width="15.5078125" customWidth="1"/>
    <col min="4096" max="4096" width="28.5859375" customWidth="1"/>
    <col min="4097" max="4097" width="25.75390625" customWidth="1"/>
    <col min="4098" max="4098" width="12.80859375" bestFit="1" customWidth="1"/>
    <col min="4100" max="4100" width="13.078125" customWidth="1"/>
    <col min="4101" max="4101" width="15.5078125" customWidth="1"/>
    <col min="4352" max="4352" width="28.5859375" customWidth="1"/>
    <col min="4353" max="4353" width="25.75390625" customWidth="1"/>
    <col min="4354" max="4354" width="12.80859375" bestFit="1" customWidth="1"/>
    <col min="4356" max="4356" width="13.078125" customWidth="1"/>
    <col min="4357" max="4357" width="15.5078125" customWidth="1"/>
    <col min="4608" max="4608" width="28.5859375" customWidth="1"/>
    <col min="4609" max="4609" width="25.75390625" customWidth="1"/>
    <col min="4610" max="4610" width="12.80859375" bestFit="1" customWidth="1"/>
    <col min="4612" max="4612" width="13.078125" customWidth="1"/>
    <col min="4613" max="4613" width="15.5078125" customWidth="1"/>
    <col min="4864" max="4864" width="28.5859375" customWidth="1"/>
    <col min="4865" max="4865" width="25.75390625" customWidth="1"/>
    <col min="4866" max="4866" width="12.80859375" bestFit="1" customWidth="1"/>
    <col min="4868" max="4868" width="13.078125" customWidth="1"/>
    <col min="4869" max="4869" width="15.5078125" customWidth="1"/>
    <col min="5120" max="5120" width="28.5859375" customWidth="1"/>
    <col min="5121" max="5121" width="25.75390625" customWidth="1"/>
    <col min="5122" max="5122" width="12.80859375" bestFit="1" customWidth="1"/>
    <col min="5124" max="5124" width="13.078125" customWidth="1"/>
    <col min="5125" max="5125" width="15.5078125" customWidth="1"/>
    <col min="5376" max="5376" width="28.5859375" customWidth="1"/>
    <col min="5377" max="5377" width="25.75390625" customWidth="1"/>
    <col min="5378" max="5378" width="12.80859375" bestFit="1" customWidth="1"/>
    <col min="5380" max="5380" width="13.078125" customWidth="1"/>
    <col min="5381" max="5381" width="15.5078125" customWidth="1"/>
    <col min="5632" max="5632" width="28.5859375" customWidth="1"/>
    <col min="5633" max="5633" width="25.75390625" customWidth="1"/>
    <col min="5634" max="5634" width="12.80859375" bestFit="1" customWidth="1"/>
    <col min="5636" max="5636" width="13.078125" customWidth="1"/>
    <col min="5637" max="5637" width="15.5078125" customWidth="1"/>
    <col min="5888" max="5888" width="28.5859375" customWidth="1"/>
    <col min="5889" max="5889" width="25.75390625" customWidth="1"/>
    <col min="5890" max="5890" width="12.80859375" bestFit="1" customWidth="1"/>
    <col min="5892" max="5892" width="13.078125" customWidth="1"/>
    <col min="5893" max="5893" width="15.5078125" customWidth="1"/>
    <col min="6144" max="6144" width="28.5859375" customWidth="1"/>
    <col min="6145" max="6145" width="25.75390625" customWidth="1"/>
    <col min="6146" max="6146" width="12.80859375" bestFit="1" customWidth="1"/>
    <col min="6148" max="6148" width="13.078125" customWidth="1"/>
    <col min="6149" max="6149" width="15.5078125" customWidth="1"/>
    <col min="6400" max="6400" width="28.5859375" customWidth="1"/>
    <col min="6401" max="6401" width="25.75390625" customWidth="1"/>
    <col min="6402" max="6402" width="12.80859375" bestFit="1" customWidth="1"/>
    <col min="6404" max="6404" width="13.078125" customWidth="1"/>
    <col min="6405" max="6405" width="15.5078125" customWidth="1"/>
    <col min="6656" max="6656" width="28.5859375" customWidth="1"/>
    <col min="6657" max="6657" width="25.75390625" customWidth="1"/>
    <col min="6658" max="6658" width="12.80859375" bestFit="1" customWidth="1"/>
    <col min="6660" max="6660" width="13.078125" customWidth="1"/>
    <col min="6661" max="6661" width="15.5078125" customWidth="1"/>
    <col min="6912" max="6912" width="28.5859375" customWidth="1"/>
    <col min="6913" max="6913" width="25.75390625" customWidth="1"/>
    <col min="6914" max="6914" width="12.80859375" bestFit="1" customWidth="1"/>
    <col min="6916" max="6916" width="13.078125" customWidth="1"/>
    <col min="6917" max="6917" width="15.5078125" customWidth="1"/>
    <col min="7168" max="7168" width="28.5859375" customWidth="1"/>
    <col min="7169" max="7169" width="25.75390625" customWidth="1"/>
    <col min="7170" max="7170" width="12.80859375" bestFit="1" customWidth="1"/>
    <col min="7172" max="7172" width="13.078125" customWidth="1"/>
    <col min="7173" max="7173" width="15.5078125" customWidth="1"/>
    <col min="7424" max="7424" width="28.5859375" customWidth="1"/>
    <col min="7425" max="7425" width="25.75390625" customWidth="1"/>
    <col min="7426" max="7426" width="12.80859375" bestFit="1" customWidth="1"/>
    <col min="7428" max="7428" width="13.078125" customWidth="1"/>
    <col min="7429" max="7429" width="15.5078125" customWidth="1"/>
    <col min="7680" max="7680" width="28.5859375" customWidth="1"/>
    <col min="7681" max="7681" width="25.75390625" customWidth="1"/>
    <col min="7682" max="7682" width="12.80859375" bestFit="1" customWidth="1"/>
    <col min="7684" max="7684" width="13.078125" customWidth="1"/>
    <col min="7685" max="7685" width="15.5078125" customWidth="1"/>
    <col min="7936" max="7936" width="28.5859375" customWidth="1"/>
    <col min="7937" max="7937" width="25.75390625" customWidth="1"/>
    <col min="7938" max="7938" width="12.80859375" bestFit="1" customWidth="1"/>
    <col min="7940" max="7940" width="13.078125" customWidth="1"/>
    <col min="7941" max="7941" width="15.5078125" customWidth="1"/>
    <col min="8192" max="8192" width="28.5859375" customWidth="1"/>
    <col min="8193" max="8193" width="25.75390625" customWidth="1"/>
    <col min="8194" max="8194" width="12.80859375" bestFit="1" customWidth="1"/>
    <col min="8196" max="8196" width="13.078125" customWidth="1"/>
    <col min="8197" max="8197" width="15.5078125" customWidth="1"/>
    <col min="8448" max="8448" width="28.5859375" customWidth="1"/>
    <col min="8449" max="8449" width="25.75390625" customWidth="1"/>
    <col min="8450" max="8450" width="12.80859375" bestFit="1" customWidth="1"/>
    <col min="8452" max="8452" width="13.078125" customWidth="1"/>
    <col min="8453" max="8453" width="15.5078125" customWidth="1"/>
    <col min="8704" max="8704" width="28.5859375" customWidth="1"/>
    <col min="8705" max="8705" width="25.75390625" customWidth="1"/>
    <col min="8706" max="8706" width="12.80859375" bestFit="1" customWidth="1"/>
    <col min="8708" max="8708" width="13.078125" customWidth="1"/>
    <col min="8709" max="8709" width="15.5078125" customWidth="1"/>
    <col min="8960" max="8960" width="28.5859375" customWidth="1"/>
    <col min="8961" max="8961" width="25.75390625" customWidth="1"/>
    <col min="8962" max="8962" width="12.80859375" bestFit="1" customWidth="1"/>
    <col min="8964" max="8964" width="13.078125" customWidth="1"/>
    <col min="8965" max="8965" width="15.5078125" customWidth="1"/>
    <col min="9216" max="9216" width="28.5859375" customWidth="1"/>
    <col min="9217" max="9217" width="25.75390625" customWidth="1"/>
    <col min="9218" max="9218" width="12.80859375" bestFit="1" customWidth="1"/>
    <col min="9220" max="9220" width="13.078125" customWidth="1"/>
    <col min="9221" max="9221" width="15.5078125" customWidth="1"/>
    <col min="9472" max="9472" width="28.5859375" customWidth="1"/>
    <col min="9473" max="9473" width="25.75390625" customWidth="1"/>
    <col min="9474" max="9474" width="12.80859375" bestFit="1" customWidth="1"/>
    <col min="9476" max="9476" width="13.078125" customWidth="1"/>
    <col min="9477" max="9477" width="15.5078125" customWidth="1"/>
    <col min="9728" max="9728" width="28.5859375" customWidth="1"/>
    <col min="9729" max="9729" width="25.75390625" customWidth="1"/>
    <col min="9730" max="9730" width="12.80859375" bestFit="1" customWidth="1"/>
    <col min="9732" max="9732" width="13.078125" customWidth="1"/>
    <col min="9733" max="9733" width="15.5078125" customWidth="1"/>
    <col min="9984" max="9984" width="28.5859375" customWidth="1"/>
    <col min="9985" max="9985" width="25.75390625" customWidth="1"/>
    <col min="9986" max="9986" width="12.80859375" bestFit="1" customWidth="1"/>
    <col min="9988" max="9988" width="13.078125" customWidth="1"/>
    <col min="9989" max="9989" width="15.5078125" customWidth="1"/>
    <col min="10240" max="10240" width="28.5859375" customWidth="1"/>
    <col min="10241" max="10241" width="25.75390625" customWidth="1"/>
    <col min="10242" max="10242" width="12.80859375" bestFit="1" customWidth="1"/>
    <col min="10244" max="10244" width="13.078125" customWidth="1"/>
    <col min="10245" max="10245" width="15.5078125" customWidth="1"/>
    <col min="10496" max="10496" width="28.5859375" customWidth="1"/>
    <col min="10497" max="10497" width="25.75390625" customWidth="1"/>
    <col min="10498" max="10498" width="12.80859375" bestFit="1" customWidth="1"/>
    <col min="10500" max="10500" width="13.078125" customWidth="1"/>
    <col min="10501" max="10501" width="15.5078125" customWidth="1"/>
    <col min="10752" max="10752" width="28.5859375" customWidth="1"/>
    <col min="10753" max="10753" width="25.75390625" customWidth="1"/>
    <col min="10754" max="10754" width="12.80859375" bestFit="1" customWidth="1"/>
    <col min="10756" max="10756" width="13.078125" customWidth="1"/>
    <col min="10757" max="10757" width="15.5078125" customWidth="1"/>
    <col min="11008" max="11008" width="28.5859375" customWidth="1"/>
    <col min="11009" max="11009" width="25.75390625" customWidth="1"/>
    <col min="11010" max="11010" width="12.80859375" bestFit="1" customWidth="1"/>
    <col min="11012" max="11012" width="13.078125" customWidth="1"/>
    <col min="11013" max="11013" width="15.5078125" customWidth="1"/>
    <col min="11264" max="11264" width="28.5859375" customWidth="1"/>
    <col min="11265" max="11265" width="25.75390625" customWidth="1"/>
    <col min="11266" max="11266" width="12.80859375" bestFit="1" customWidth="1"/>
    <col min="11268" max="11268" width="13.078125" customWidth="1"/>
    <col min="11269" max="11269" width="15.5078125" customWidth="1"/>
    <col min="11520" max="11520" width="28.5859375" customWidth="1"/>
    <col min="11521" max="11521" width="25.75390625" customWidth="1"/>
    <col min="11522" max="11522" width="12.80859375" bestFit="1" customWidth="1"/>
    <col min="11524" max="11524" width="13.078125" customWidth="1"/>
    <col min="11525" max="11525" width="15.5078125" customWidth="1"/>
    <col min="11776" max="11776" width="28.5859375" customWidth="1"/>
    <col min="11777" max="11777" width="25.75390625" customWidth="1"/>
    <col min="11778" max="11778" width="12.80859375" bestFit="1" customWidth="1"/>
    <col min="11780" max="11780" width="13.078125" customWidth="1"/>
    <col min="11781" max="11781" width="15.5078125" customWidth="1"/>
    <col min="12032" max="12032" width="28.5859375" customWidth="1"/>
    <col min="12033" max="12033" width="25.75390625" customWidth="1"/>
    <col min="12034" max="12034" width="12.80859375" bestFit="1" customWidth="1"/>
    <col min="12036" max="12036" width="13.078125" customWidth="1"/>
    <col min="12037" max="12037" width="15.5078125" customWidth="1"/>
    <col min="12288" max="12288" width="28.5859375" customWidth="1"/>
    <col min="12289" max="12289" width="25.75390625" customWidth="1"/>
    <col min="12290" max="12290" width="12.80859375" bestFit="1" customWidth="1"/>
    <col min="12292" max="12292" width="13.078125" customWidth="1"/>
    <col min="12293" max="12293" width="15.5078125" customWidth="1"/>
    <col min="12544" max="12544" width="28.5859375" customWidth="1"/>
    <col min="12545" max="12545" width="25.75390625" customWidth="1"/>
    <col min="12546" max="12546" width="12.80859375" bestFit="1" customWidth="1"/>
    <col min="12548" max="12548" width="13.078125" customWidth="1"/>
    <col min="12549" max="12549" width="15.5078125" customWidth="1"/>
    <col min="12800" max="12800" width="28.5859375" customWidth="1"/>
    <col min="12801" max="12801" width="25.75390625" customWidth="1"/>
    <col min="12802" max="12802" width="12.80859375" bestFit="1" customWidth="1"/>
    <col min="12804" max="12804" width="13.078125" customWidth="1"/>
    <col min="12805" max="12805" width="15.5078125" customWidth="1"/>
    <col min="13056" max="13056" width="28.5859375" customWidth="1"/>
    <col min="13057" max="13057" width="25.75390625" customWidth="1"/>
    <col min="13058" max="13058" width="12.80859375" bestFit="1" customWidth="1"/>
    <col min="13060" max="13060" width="13.078125" customWidth="1"/>
    <col min="13061" max="13061" width="15.5078125" customWidth="1"/>
    <col min="13312" max="13312" width="28.5859375" customWidth="1"/>
    <col min="13313" max="13313" width="25.75390625" customWidth="1"/>
    <col min="13314" max="13314" width="12.80859375" bestFit="1" customWidth="1"/>
    <col min="13316" max="13316" width="13.078125" customWidth="1"/>
    <col min="13317" max="13317" width="15.5078125" customWidth="1"/>
    <col min="13568" max="13568" width="28.5859375" customWidth="1"/>
    <col min="13569" max="13569" width="25.75390625" customWidth="1"/>
    <col min="13570" max="13570" width="12.80859375" bestFit="1" customWidth="1"/>
    <col min="13572" max="13572" width="13.078125" customWidth="1"/>
    <col min="13573" max="13573" width="15.5078125" customWidth="1"/>
    <col min="13824" max="13824" width="28.5859375" customWidth="1"/>
    <col min="13825" max="13825" width="25.75390625" customWidth="1"/>
    <col min="13826" max="13826" width="12.80859375" bestFit="1" customWidth="1"/>
    <col min="13828" max="13828" width="13.078125" customWidth="1"/>
    <col min="13829" max="13829" width="15.5078125" customWidth="1"/>
    <col min="14080" max="14080" width="28.5859375" customWidth="1"/>
    <col min="14081" max="14081" width="25.75390625" customWidth="1"/>
    <col min="14082" max="14082" width="12.80859375" bestFit="1" customWidth="1"/>
    <col min="14084" max="14084" width="13.078125" customWidth="1"/>
    <col min="14085" max="14085" width="15.5078125" customWidth="1"/>
    <col min="14336" max="14336" width="28.5859375" customWidth="1"/>
    <col min="14337" max="14337" width="25.75390625" customWidth="1"/>
    <col min="14338" max="14338" width="12.80859375" bestFit="1" customWidth="1"/>
    <col min="14340" max="14340" width="13.078125" customWidth="1"/>
    <col min="14341" max="14341" width="15.5078125" customWidth="1"/>
    <col min="14592" max="14592" width="28.5859375" customWidth="1"/>
    <col min="14593" max="14593" width="25.75390625" customWidth="1"/>
    <col min="14594" max="14594" width="12.80859375" bestFit="1" customWidth="1"/>
    <col min="14596" max="14596" width="13.078125" customWidth="1"/>
    <col min="14597" max="14597" width="15.5078125" customWidth="1"/>
    <col min="14848" max="14848" width="28.5859375" customWidth="1"/>
    <col min="14849" max="14849" width="25.75390625" customWidth="1"/>
    <col min="14850" max="14850" width="12.80859375" bestFit="1" customWidth="1"/>
    <col min="14852" max="14852" width="13.078125" customWidth="1"/>
    <col min="14853" max="14853" width="15.5078125" customWidth="1"/>
    <col min="15104" max="15104" width="28.5859375" customWidth="1"/>
    <col min="15105" max="15105" width="25.75390625" customWidth="1"/>
    <col min="15106" max="15106" width="12.80859375" bestFit="1" customWidth="1"/>
    <col min="15108" max="15108" width="13.078125" customWidth="1"/>
    <col min="15109" max="15109" width="15.5078125" customWidth="1"/>
    <col min="15360" max="15360" width="28.5859375" customWidth="1"/>
    <col min="15361" max="15361" width="25.75390625" customWidth="1"/>
    <col min="15362" max="15362" width="12.80859375" bestFit="1" customWidth="1"/>
    <col min="15364" max="15364" width="13.078125" customWidth="1"/>
    <col min="15365" max="15365" width="15.5078125" customWidth="1"/>
    <col min="15616" max="15616" width="28.5859375" customWidth="1"/>
    <col min="15617" max="15617" width="25.75390625" customWidth="1"/>
    <col min="15618" max="15618" width="12.80859375" bestFit="1" customWidth="1"/>
    <col min="15620" max="15620" width="13.078125" customWidth="1"/>
    <col min="15621" max="15621" width="15.5078125" customWidth="1"/>
    <col min="15872" max="15872" width="28.5859375" customWidth="1"/>
    <col min="15873" max="15873" width="25.75390625" customWidth="1"/>
    <col min="15874" max="15874" width="12.80859375" bestFit="1" customWidth="1"/>
    <col min="15876" max="15876" width="13.078125" customWidth="1"/>
    <col min="15877" max="15877" width="15.5078125" customWidth="1"/>
    <col min="16128" max="16128" width="28.5859375" customWidth="1"/>
    <col min="16129" max="16129" width="25.75390625" customWidth="1"/>
    <col min="16130" max="16130" width="12.80859375" bestFit="1" customWidth="1"/>
    <col min="16132" max="16132" width="13.078125" customWidth="1"/>
    <col min="16133" max="16133" width="15.5078125" customWidth="1"/>
  </cols>
  <sheetData>
    <row r="1" spans="1:7" x14ac:dyDescent="0.15">
      <c r="A1" s="63" t="s">
        <v>0</v>
      </c>
      <c r="B1" s="63" t="s">
        <v>1</v>
      </c>
      <c r="C1" s="64" t="s">
        <v>152</v>
      </c>
      <c r="D1" s="63" t="s">
        <v>2</v>
      </c>
      <c r="E1" s="63" t="s">
        <v>153</v>
      </c>
      <c r="F1" s="63" t="s">
        <v>154</v>
      </c>
    </row>
    <row r="2" spans="1:7" ht="21.75" x14ac:dyDescent="0.15">
      <c r="A2" s="58" t="s">
        <v>124</v>
      </c>
      <c r="B2" s="57" t="s">
        <v>125</v>
      </c>
      <c r="C2" s="9">
        <v>144976.47500000001</v>
      </c>
      <c r="D2" s="56">
        <v>1</v>
      </c>
      <c r="E2" s="69">
        <v>32838.119325</v>
      </c>
      <c r="F2" s="71">
        <f t="shared" ref="F2" si="0">E2*D2</f>
        <v>32838.119325</v>
      </c>
    </row>
    <row r="3" spans="1:7" ht="21.75" x14ac:dyDescent="0.15">
      <c r="A3" s="53" t="s">
        <v>165</v>
      </c>
      <c r="B3" s="54" t="s">
        <v>166</v>
      </c>
      <c r="C3" s="13">
        <v>1065176.1821250001</v>
      </c>
      <c r="D3" s="32">
        <v>1</v>
      </c>
      <c r="E3" s="71">
        <v>213035.23642500004</v>
      </c>
      <c r="F3" s="71">
        <f t="shared" ref="F3" si="1">E3*D3</f>
        <v>213035.23642500004</v>
      </c>
    </row>
    <row r="4" spans="1:7" ht="21.75" x14ac:dyDescent="0.15">
      <c r="A4" s="65" t="s">
        <v>109</v>
      </c>
      <c r="B4" s="54" t="s">
        <v>110</v>
      </c>
      <c r="C4" s="66">
        <v>269408.54500000004</v>
      </c>
      <c r="D4" s="32">
        <v>3</v>
      </c>
      <c r="E4" s="55">
        <v>80822.563500000004</v>
      </c>
      <c r="F4" s="13">
        <f t="shared" ref="F4:F9" si="2">E4*D4</f>
        <v>242467.69050000003</v>
      </c>
    </row>
    <row r="5" spans="1:7" ht="21.75" x14ac:dyDescent="0.15">
      <c r="A5" s="65" t="s">
        <v>117</v>
      </c>
      <c r="B5" s="54" t="s">
        <v>118</v>
      </c>
      <c r="C5" s="66">
        <v>2175.1675</v>
      </c>
      <c r="D5" s="32">
        <v>2</v>
      </c>
      <c r="E5" s="55">
        <v>652.55025000000001</v>
      </c>
      <c r="F5" s="13">
        <f t="shared" si="2"/>
        <v>1305.1005</v>
      </c>
    </row>
    <row r="6" spans="1:7" ht="21.75" x14ac:dyDescent="0.15">
      <c r="A6" s="65" t="s">
        <v>129</v>
      </c>
      <c r="B6" s="54" t="s">
        <v>130</v>
      </c>
      <c r="C6" s="66">
        <v>68689.5</v>
      </c>
      <c r="D6" s="32">
        <v>1</v>
      </c>
      <c r="E6" s="13">
        <v>20606.849999999999</v>
      </c>
      <c r="F6" s="13">
        <f t="shared" si="2"/>
        <v>20606.849999999999</v>
      </c>
    </row>
    <row r="7" spans="1:7" ht="21.75" x14ac:dyDescent="0.15">
      <c r="A7" s="53" t="s">
        <v>126</v>
      </c>
      <c r="B7" s="54" t="s">
        <v>127</v>
      </c>
      <c r="C7" s="13">
        <v>327836.25</v>
      </c>
      <c r="D7" s="32">
        <v>1</v>
      </c>
      <c r="E7" s="69">
        <v>60055</v>
      </c>
      <c r="F7" s="71">
        <f t="shared" si="2"/>
        <v>60055</v>
      </c>
    </row>
    <row r="8" spans="1:7" ht="21.75" x14ac:dyDescent="0.15">
      <c r="A8" s="53" t="s">
        <v>167</v>
      </c>
      <c r="B8" s="54" t="s">
        <v>168</v>
      </c>
      <c r="C8" s="13">
        <v>152139.04199999999</v>
      </c>
      <c r="D8" s="32">
        <v>1</v>
      </c>
      <c r="E8" s="71">
        <v>30427.808400000002</v>
      </c>
      <c r="F8" s="71">
        <f t="shared" si="2"/>
        <v>30427.808400000002</v>
      </c>
      <c r="G8" s="13"/>
    </row>
    <row r="9" spans="1:7" ht="21.75" x14ac:dyDescent="0.15">
      <c r="A9" s="65" t="s">
        <v>119</v>
      </c>
      <c r="B9" s="54" t="s">
        <v>120</v>
      </c>
      <c r="C9" s="66">
        <v>65567.25</v>
      </c>
      <c r="D9" s="32">
        <v>3</v>
      </c>
      <c r="E9" s="13">
        <v>19670.174999999999</v>
      </c>
      <c r="F9" s="13">
        <f t="shared" si="2"/>
        <v>59010.524999999994</v>
      </c>
    </row>
    <row r="10" spans="1:7" x14ac:dyDescent="0.15">
      <c r="A10" s="105"/>
      <c r="B10" s="102"/>
      <c r="C10" s="102"/>
      <c r="D10" s="102"/>
      <c r="E10" s="102"/>
      <c r="F10" s="19"/>
    </row>
    <row r="11" spans="1:7" x14ac:dyDescent="0.15">
      <c r="A11" s="105"/>
      <c r="B11" s="102"/>
      <c r="C11" s="102"/>
      <c r="D11" s="102"/>
      <c r="E11" s="102"/>
      <c r="F11" s="19"/>
    </row>
    <row r="12" spans="1:7" x14ac:dyDescent="0.15">
      <c r="A12" s="105"/>
      <c r="B12" s="102"/>
      <c r="C12" s="102"/>
      <c r="D12" s="102"/>
      <c r="E12" s="102"/>
      <c r="F12" s="23"/>
    </row>
    <row r="13" spans="1:7" x14ac:dyDescent="0.15">
      <c r="A13" s="13"/>
      <c r="B13" s="13"/>
      <c r="C13" s="13"/>
      <c r="D13" s="13"/>
      <c r="E13" s="13"/>
      <c r="F13" s="13"/>
    </row>
    <row r="14" spans="1:7" x14ac:dyDescent="0.15">
      <c r="A14" s="13"/>
      <c r="B14" s="13"/>
      <c r="C14" s="13"/>
      <c r="D14" s="13"/>
      <c r="E14" s="13"/>
      <c r="F14" s="13"/>
    </row>
  </sheetData>
  <mergeCells count="3">
    <mergeCell ref="A10:E10"/>
    <mergeCell ref="A11:E11"/>
    <mergeCell ref="A12:E1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1"/>
  <sheetViews>
    <sheetView workbookViewId="0">
      <selection activeCell="F6" sqref="F6"/>
    </sheetView>
  </sheetViews>
  <sheetFormatPr defaultRowHeight="12.75" x14ac:dyDescent="0.15"/>
  <cols>
    <col min="1" max="1" width="16.31640625" customWidth="1"/>
    <col min="2" max="2" width="34.38671875" customWidth="1"/>
    <col min="3" max="3" width="12.26953125" bestFit="1" customWidth="1"/>
    <col min="5" max="5" width="14.0234375" customWidth="1"/>
    <col min="6" max="6" width="13.88671875" customWidth="1"/>
    <col min="256" max="256" width="16.31640625" customWidth="1"/>
    <col min="257" max="257" width="34.38671875" customWidth="1"/>
    <col min="258" max="258" width="17.80078125" customWidth="1"/>
    <col min="260" max="260" width="14.0234375" customWidth="1"/>
    <col min="261" max="261" width="13.88671875" customWidth="1"/>
    <col min="512" max="512" width="16.31640625" customWidth="1"/>
    <col min="513" max="513" width="34.38671875" customWidth="1"/>
    <col min="514" max="514" width="17.80078125" customWidth="1"/>
    <col min="516" max="516" width="14.0234375" customWidth="1"/>
    <col min="517" max="517" width="13.88671875" customWidth="1"/>
    <col min="768" max="768" width="16.31640625" customWidth="1"/>
    <col min="769" max="769" width="34.38671875" customWidth="1"/>
    <col min="770" max="770" width="17.80078125" customWidth="1"/>
    <col min="772" max="772" width="14.0234375" customWidth="1"/>
    <col min="773" max="773" width="13.88671875" customWidth="1"/>
    <col min="1024" max="1024" width="16.31640625" customWidth="1"/>
    <col min="1025" max="1025" width="34.38671875" customWidth="1"/>
    <col min="1026" max="1026" width="17.80078125" customWidth="1"/>
    <col min="1028" max="1028" width="14.0234375" customWidth="1"/>
    <col min="1029" max="1029" width="13.88671875" customWidth="1"/>
    <col min="1280" max="1280" width="16.31640625" customWidth="1"/>
    <col min="1281" max="1281" width="34.38671875" customWidth="1"/>
    <col min="1282" max="1282" width="17.80078125" customWidth="1"/>
    <col min="1284" max="1284" width="14.0234375" customWidth="1"/>
    <col min="1285" max="1285" width="13.88671875" customWidth="1"/>
    <col min="1536" max="1536" width="16.31640625" customWidth="1"/>
    <col min="1537" max="1537" width="34.38671875" customWidth="1"/>
    <col min="1538" max="1538" width="17.80078125" customWidth="1"/>
    <col min="1540" max="1540" width="14.0234375" customWidth="1"/>
    <col min="1541" max="1541" width="13.88671875" customWidth="1"/>
    <col min="1792" max="1792" width="16.31640625" customWidth="1"/>
    <col min="1793" max="1793" width="34.38671875" customWidth="1"/>
    <col min="1794" max="1794" width="17.80078125" customWidth="1"/>
    <col min="1796" max="1796" width="14.0234375" customWidth="1"/>
    <col min="1797" max="1797" width="13.88671875" customWidth="1"/>
    <col min="2048" max="2048" width="16.31640625" customWidth="1"/>
    <col min="2049" max="2049" width="34.38671875" customWidth="1"/>
    <col min="2050" max="2050" width="17.80078125" customWidth="1"/>
    <col min="2052" max="2052" width="14.0234375" customWidth="1"/>
    <col min="2053" max="2053" width="13.88671875" customWidth="1"/>
    <col min="2304" max="2304" width="16.31640625" customWidth="1"/>
    <col min="2305" max="2305" width="34.38671875" customWidth="1"/>
    <col min="2306" max="2306" width="17.80078125" customWidth="1"/>
    <col min="2308" max="2308" width="14.0234375" customWidth="1"/>
    <col min="2309" max="2309" width="13.88671875" customWidth="1"/>
    <col min="2560" max="2560" width="16.31640625" customWidth="1"/>
    <col min="2561" max="2561" width="34.38671875" customWidth="1"/>
    <col min="2562" max="2562" width="17.80078125" customWidth="1"/>
    <col min="2564" max="2564" width="14.0234375" customWidth="1"/>
    <col min="2565" max="2565" width="13.88671875" customWidth="1"/>
    <col min="2816" max="2816" width="16.31640625" customWidth="1"/>
    <col min="2817" max="2817" width="34.38671875" customWidth="1"/>
    <col min="2818" max="2818" width="17.80078125" customWidth="1"/>
    <col min="2820" max="2820" width="14.0234375" customWidth="1"/>
    <col min="2821" max="2821" width="13.88671875" customWidth="1"/>
    <col min="3072" max="3072" width="16.31640625" customWidth="1"/>
    <col min="3073" max="3073" width="34.38671875" customWidth="1"/>
    <col min="3074" max="3074" width="17.80078125" customWidth="1"/>
    <col min="3076" max="3076" width="14.0234375" customWidth="1"/>
    <col min="3077" max="3077" width="13.88671875" customWidth="1"/>
    <col min="3328" max="3328" width="16.31640625" customWidth="1"/>
    <col min="3329" max="3329" width="34.38671875" customWidth="1"/>
    <col min="3330" max="3330" width="17.80078125" customWidth="1"/>
    <col min="3332" max="3332" width="14.0234375" customWidth="1"/>
    <col min="3333" max="3333" width="13.88671875" customWidth="1"/>
    <col min="3584" max="3584" width="16.31640625" customWidth="1"/>
    <col min="3585" max="3585" width="34.38671875" customWidth="1"/>
    <col min="3586" max="3586" width="17.80078125" customWidth="1"/>
    <col min="3588" max="3588" width="14.0234375" customWidth="1"/>
    <col min="3589" max="3589" width="13.88671875" customWidth="1"/>
    <col min="3840" max="3840" width="16.31640625" customWidth="1"/>
    <col min="3841" max="3841" width="34.38671875" customWidth="1"/>
    <col min="3842" max="3842" width="17.80078125" customWidth="1"/>
    <col min="3844" max="3844" width="14.0234375" customWidth="1"/>
    <col min="3845" max="3845" width="13.88671875" customWidth="1"/>
    <col min="4096" max="4096" width="16.31640625" customWidth="1"/>
    <col min="4097" max="4097" width="34.38671875" customWidth="1"/>
    <col min="4098" max="4098" width="17.80078125" customWidth="1"/>
    <col min="4100" max="4100" width="14.0234375" customWidth="1"/>
    <col min="4101" max="4101" width="13.88671875" customWidth="1"/>
    <col min="4352" max="4352" width="16.31640625" customWidth="1"/>
    <col min="4353" max="4353" width="34.38671875" customWidth="1"/>
    <col min="4354" max="4354" width="17.80078125" customWidth="1"/>
    <col min="4356" max="4356" width="14.0234375" customWidth="1"/>
    <col min="4357" max="4357" width="13.88671875" customWidth="1"/>
    <col min="4608" max="4608" width="16.31640625" customWidth="1"/>
    <col min="4609" max="4609" width="34.38671875" customWidth="1"/>
    <col min="4610" max="4610" width="17.80078125" customWidth="1"/>
    <col min="4612" max="4612" width="14.0234375" customWidth="1"/>
    <col min="4613" max="4613" width="13.88671875" customWidth="1"/>
    <col min="4864" max="4864" width="16.31640625" customWidth="1"/>
    <col min="4865" max="4865" width="34.38671875" customWidth="1"/>
    <col min="4866" max="4866" width="17.80078125" customWidth="1"/>
    <col min="4868" max="4868" width="14.0234375" customWidth="1"/>
    <col min="4869" max="4869" width="13.88671875" customWidth="1"/>
    <col min="5120" max="5120" width="16.31640625" customWidth="1"/>
    <col min="5121" max="5121" width="34.38671875" customWidth="1"/>
    <col min="5122" max="5122" width="17.80078125" customWidth="1"/>
    <col min="5124" max="5124" width="14.0234375" customWidth="1"/>
    <col min="5125" max="5125" width="13.88671875" customWidth="1"/>
    <col min="5376" max="5376" width="16.31640625" customWidth="1"/>
    <col min="5377" max="5377" width="34.38671875" customWidth="1"/>
    <col min="5378" max="5378" width="17.80078125" customWidth="1"/>
    <col min="5380" max="5380" width="14.0234375" customWidth="1"/>
    <col min="5381" max="5381" width="13.88671875" customWidth="1"/>
    <col min="5632" max="5632" width="16.31640625" customWidth="1"/>
    <col min="5633" max="5633" width="34.38671875" customWidth="1"/>
    <col min="5634" max="5634" width="17.80078125" customWidth="1"/>
    <col min="5636" max="5636" width="14.0234375" customWidth="1"/>
    <col min="5637" max="5637" width="13.88671875" customWidth="1"/>
    <col min="5888" max="5888" width="16.31640625" customWidth="1"/>
    <col min="5889" max="5889" width="34.38671875" customWidth="1"/>
    <col min="5890" max="5890" width="17.80078125" customWidth="1"/>
    <col min="5892" max="5892" width="14.0234375" customWidth="1"/>
    <col min="5893" max="5893" width="13.88671875" customWidth="1"/>
    <col min="6144" max="6144" width="16.31640625" customWidth="1"/>
    <col min="6145" max="6145" width="34.38671875" customWidth="1"/>
    <col min="6146" max="6146" width="17.80078125" customWidth="1"/>
    <col min="6148" max="6148" width="14.0234375" customWidth="1"/>
    <col min="6149" max="6149" width="13.88671875" customWidth="1"/>
    <col min="6400" max="6400" width="16.31640625" customWidth="1"/>
    <col min="6401" max="6401" width="34.38671875" customWidth="1"/>
    <col min="6402" max="6402" width="17.80078125" customWidth="1"/>
    <col min="6404" max="6404" width="14.0234375" customWidth="1"/>
    <col min="6405" max="6405" width="13.88671875" customWidth="1"/>
    <col min="6656" max="6656" width="16.31640625" customWidth="1"/>
    <col min="6657" max="6657" width="34.38671875" customWidth="1"/>
    <col min="6658" max="6658" width="17.80078125" customWidth="1"/>
    <col min="6660" max="6660" width="14.0234375" customWidth="1"/>
    <col min="6661" max="6661" width="13.88671875" customWidth="1"/>
    <col min="6912" max="6912" width="16.31640625" customWidth="1"/>
    <col min="6913" max="6913" width="34.38671875" customWidth="1"/>
    <col min="6914" max="6914" width="17.80078125" customWidth="1"/>
    <col min="6916" max="6916" width="14.0234375" customWidth="1"/>
    <col min="6917" max="6917" width="13.88671875" customWidth="1"/>
    <col min="7168" max="7168" width="16.31640625" customWidth="1"/>
    <col min="7169" max="7169" width="34.38671875" customWidth="1"/>
    <col min="7170" max="7170" width="17.80078125" customWidth="1"/>
    <col min="7172" max="7172" width="14.0234375" customWidth="1"/>
    <col min="7173" max="7173" width="13.88671875" customWidth="1"/>
    <col min="7424" max="7424" width="16.31640625" customWidth="1"/>
    <col min="7425" max="7425" width="34.38671875" customWidth="1"/>
    <col min="7426" max="7426" width="17.80078125" customWidth="1"/>
    <col min="7428" max="7428" width="14.0234375" customWidth="1"/>
    <col min="7429" max="7429" width="13.88671875" customWidth="1"/>
    <col min="7680" max="7680" width="16.31640625" customWidth="1"/>
    <col min="7681" max="7681" width="34.38671875" customWidth="1"/>
    <col min="7682" max="7682" width="17.80078125" customWidth="1"/>
    <col min="7684" max="7684" width="14.0234375" customWidth="1"/>
    <col min="7685" max="7685" width="13.88671875" customWidth="1"/>
    <col min="7936" max="7936" width="16.31640625" customWidth="1"/>
    <col min="7937" max="7937" width="34.38671875" customWidth="1"/>
    <col min="7938" max="7938" width="17.80078125" customWidth="1"/>
    <col min="7940" max="7940" width="14.0234375" customWidth="1"/>
    <col min="7941" max="7941" width="13.88671875" customWidth="1"/>
    <col min="8192" max="8192" width="16.31640625" customWidth="1"/>
    <col min="8193" max="8193" width="34.38671875" customWidth="1"/>
    <col min="8194" max="8194" width="17.80078125" customWidth="1"/>
    <col min="8196" max="8196" width="14.0234375" customWidth="1"/>
    <col min="8197" max="8197" width="13.88671875" customWidth="1"/>
    <col min="8448" max="8448" width="16.31640625" customWidth="1"/>
    <col min="8449" max="8449" width="34.38671875" customWidth="1"/>
    <col min="8450" max="8450" width="17.80078125" customWidth="1"/>
    <col min="8452" max="8452" width="14.0234375" customWidth="1"/>
    <col min="8453" max="8453" width="13.88671875" customWidth="1"/>
    <col min="8704" max="8704" width="16.31640625" customWidth="1"/>
    <col min="8705" max="8705" width="34.38671875" customWidth="1"/>
    <col min="8706" max="8706" width="17.80078125" customWidth="1"/>
    <col min="8708" max="8708" width="14.0234375" customWidth="1"/>
    <col min="8709" max="8709" width="13.88671875" customWidth="1"/>
    <col min="8960" max="8960" width="16.31640625" customWidth="1"/>
    <col min="8961" max="8961" width="34.38671875" customWidth="1"/>
    <col min="8962" max="8962" width="17.80078125" customWidth="1"/>
    <col min="8964" max="8964" width="14.0234375" customWidth="1"/>
    <col min="8965" max="8965" width="13.88671875" customWidth="1"/>
    <col min="9216" max="9216" width="16.31640625" customWidth="1"/>
    <col min="9217" max="9217" width="34.38671875" customWidth="1"/>
    <col min="9218" max="9218" width="17.80078125" customWidth="1"/>
    <col min="9220" max="9220" width="14.0234375" customWidth="1"/>
    <col min="9221" max="9221" width="13.88671875" customWidth="1"/>
    <col min="9472" max="9472" width="16.31640625" customWidth="1"/>
    <col min="9473" max="9473" width="34.38671875" customWidth="1"/>
    <col min="9474" max="9474" width="17.80078125" customWidth="1"/>
    <col min="9476" max="9476" width="14.0234375" customWidth="1"/>
    <col min="9477" max="9477" width="13.88671875" customWidth="1"/>
    <col min="9728" max="9728" width="16.31640625" customWidth="1"/>
    <col min="9729" max="9729" width="34.38671875" customWidth="1"/>
    <col min="9730" max="9730" width="17.80078125" customWidth="1"/>
    <col min="9732" max="9732" width="14.0234375" customWidth="1"/>
    <col min="9733" max="9733" width="13.88671875" customWidth="1"/>
    <col min="9984" max="9984" width="16.31640625" customWidth="1"/>
    <col min="9985" max="9985" width="34.38671875" customWidth="1"/>
    <col min="9986" max="9986" width="17.80078125" customWidth="1"/>
    <col min="9988" max="9988" width="14.0234375" customWidth="1"/>
    <col min="9989" max="9989" width="13.88671875" customWidth="1"/>
    <col min="10240" max="10240" width="16.31640625" customWidth="1"/>
    <col min="10241" max="10241" width="34.38671875" customWidth="1"/>
    <col min="10242" max="10242" width="17.80078125" customWidth="1"/>
    <col min="10244" max="10244" width="14.0234375" customWidth="1"/>
    <col min="10245" max="10245" width="13.88671875" customWidth="1"/>
    <col min="10496" max="10496" width="16.31640625" customWidth="1"/>
    <col min="10497" max="10497" width="34.38671875" customWidth="1"/>
    <col min="10498" max="10498" width="17.80078125" customWidth="1"/>
    <col min="10500" max="10500" width="14.0234375" customWidth="1"/>
    <col min="10501" max="10501" width="13.88671875" customWidth="1"/>
    <col min="10752" max="10752" width="16.31640625" customWidth="1"/>
    <col min="10753" max="10753" width="34.38671875" customWidth="1"/>
    <col min="10754" max="10754" width="17.80078125" customWidth="1"/>
    <col min="10756" max="10756" width="14.0234375" customWidth="1"/>
    <col min="10757" max="10757" width="13.88671875" customWidth="1"/>
    <col min="11008" max="11008" width="16.31640625" customWidth="1"/>
    <col min="11009" max="11009" width="34.38671875" customWidth="1"/>
    <col min="11010" max="11010" width="17.80078125" customWidth="1"/>
    <col min="11012" max="11012" width="14.0234375" customWidth="1"/>
    <col min="11013" max="11013" width="13.88671875" customWidth="1"/>
    <col min="11264" max="11264" width="16.31640625" customWidth="1"/>
    <col min="11265" max="11265" width="34.38671875" customWidth="1"/>
    <col min="11266" max="11266" width="17.80078125" customWidth="1"/>
    <col min="11268" max="11268" width="14.0234375" customWidth="1"/>
    <col min="11269" max="11269" width="13.88671875" customWidth="1"/>
    <col min="11520" max="11520" width="16.31640625" customWidth="1"/>
    <col min="11521" max="11521" width="34.38671875" customWidth="1"/>
    <col min="11522" max="11522" width="17.80078125" customWidth="1"/>
    <col min="11524" max="11524" width="14.0234375" customWidth="1"/>
    <col min="11525" max="11525" width="13.88671875" customWidth="1"/>
    <col min="11776" max="11776" width="16.31640625" customWidth="1"/>
    <col min="11777" max="11777" width="34.38671875" customWidth="1"/>
    <col min="11778" max="11778" width="17.80078125" customWidth="1"/>
    <col min="11780" max="11780" width="14.0234375" customWidth="1"/>
    <col min="11781" max="11781" width="13.88671875" customWidth="1"/>
    <col min="12032" max="12032" width="16.31640625" customWidth="1"/>
    <col min="12033" max="12033" width="34.38671875" customWidth="1"/>
    <col min="12034" max="12034" width="17.80078125" customWidth="1"/>
    <col min="12036" max="12036" width="14.0234375" customWidth="1"/>
    <col min="12037" max="12037" width="13.88671875" customWidth="1"/>
    <col min="12288" max="12288" width="16.31640625" customWidth="1"/>
    <col min="12289" max="12289" width="34.38671875" customWidth="1"/>
    <col min="12290" max="12290" width="17.80078125" customWidth="1"/>
    <col min="12292" max="12292" width="14.0234375" customWidth="1"/>
    <col min="12293" max="12293" width="13.88671875" customWidth="1"/>
    <col min="12544" max="12544" width="16.31640625" customWidth="1"/>
    <col min="12545" max="12545" width="34.38671875" customWidth="1"/>
    <col min="12546" max="12546" width="17.80078125" customWidth="1"/>
    <col min="12548" max="12548" width="14.0234375" customWidth="1"/>
    <col min="12549" max="12549" width="13.88671875" customWidth="1"/>
    <col min="12800" max="12800" width="16.31640625" customWidth="1"/>
    <col min="12801" max="12801" width="34.38671875" customWidth="1"/>
    <col min="12802" max="12802" width="17.80078125" customWidth="1"/>
    <col min="12804" max="12804" width="14.0234375" customWidth="1"/>
    <col min="12805" max="12805" width="13.88671875" customWidth="1"/>
    <col min="13056" max="13056" width="16.31640625" customWidth="1"/>
    <col min="13057" max="13057" width="34.38671875" customWidth="1"/>
    <col min="13058" max="13058" width="17.80078125" customWidth="1"/>
    <col min="13060" max="13060" width="14.0234375" customWidth="1"/>
    <col min="13061" max="13061" width="13.88671875" customWidth="1"/>
    <col min="13312" max="13312" width="16.31640625" customWidth="1"/>
    <col min="13313" max="13313" width="34.38671875" customWidth="1"/>
    <col min="13314" max="13314" width="17.80078125" customWidth="1"/>
    <col min="13316" max="13316" width="14.0234375" customWidth="1"/>
    <col min="13317" max="13317" width="13.88671875" customWidth="1"/>
    <col min="13568" max="13568" width="16.31640625" customWidth="1"/>
    <col min="13569" max="13569" width="34.38671875" customWidth="1"/>
    <col min="13570" max="13570" width="17.80078125" customWidth="1"/>
    <col min="13572" max="13572" width="14.0234375" customWidth="1"/>
    <col min="13573" max="13573" width="13.88671875" customWidth="1"/>
    <col min="13824" max="13824" width="16.31640625" customWidth="1"/>
    <col min="13825" max="13825" width="34.38671875" customWidth="1"/>
    <col min="13826" max="13826" width="17.80078125" customWidth="1"/>
    <col min="13828" max="13828" width="14.0234375" customWidth="1"/>
    <col min="13829" max="13829" width="13.88671875" customWidth="1"/>
    <col min="14080" max="14080" width="16.31640625" customWidth="1"/>
    <col min="14081" max="14081" width="34.38671875" customWidth="1"/>
    <col min="14082" max="14082" width="17.80078125" customWidth="1"/>
    <col min="14084" max="14084" width="14.0234375" customWidth="1"/>
    <col min="14085" max="14085" width="13.88671875" customWidth="1"/>
    <col min="14336" max="14336" width="16.31640625" customWidth="1"/>
    <col min="14337" max="14337" width="34.38671875" customWidth="1"/>
    <col min="14338" max="14338" width="17.80078125" customWidth="1"/>
    <col min="14340" max="14340" width="14.0234375" customWidth="1"/>
    <col min="14341" max="14341" width="13.88671875" customWidth="1"/>
    <col min="14592" max="14592" width="16.31640625" customWidth="1"/>
    <col min="14593" max="14593" width="34.38671875" customWidth="1"/>
    <col min="14594" max="14594" width="17.80078125" customWidth="1"/>
    <col min="14596" max="14596" width="14.0234375" customWidth="1"/>
    <col min="14597" max="14597" width="13.88671875" customWidth="1"/>
    <col min="14848" max="14848" width="16.31640625" customWidth="1"/>
    <col min="14849" max="14849" width="34.38671875" customWidth="1"/>
    <col min="14850" max="14850" width="17.80078125" customWidth="1"/>
    <col min="14852" max="14852" width="14.0234375" customWidth="1"/>
    <col min="14853" max="14853" width="13.88671875" customWidth="1"/>
    <col min="15104" max="15104" width="16.31640625" customWidth="1"/>
    <col min="15105" max="15105" width="34.38671875" customWidth="1"/>
    <col min="15106" max="15106" width="17.80078125" customWidth="1"/>
    <col min="15108" max="15108" width="14.0234375" customWidth="1"/>
    <col min="15109" max="15109" width="13.88671875" customWidth="1"/>
    <col min="15360" max="15360" width="16.31640625" customWidth="1"/>
    <col min="15361" max="15361" width="34.38671875" customWidth="1"/>
    <col min="15362" max="15362" width="17.80078125" customWidth="1"/>
    <col min="15364" max="15364" width="14.0234375" customWidth="1"/>
    <col min="15365" max="15365" width="13.88671875" customWidth="1"/>
    <col min="15616" max="15616" width="16.31640625" customWidth="1"/>
    <col min="15617" max="15617" width="34.38671875" customWidth="1"/>
    <col min="15618" max="15618" width="17.80078125" customWidth="1"/>
    <col min="15620" max="15620" width="14.0234375" customWidth="1"/>
    <col min="15621" max="15621" width="13.88671875" customWidth="1"/>
    <col min="15872" max="15872" width="16.31640625" customWidth="1"/>
    <col min="15873" max="15873" width="34.38671875" customWidth="1"/>
    <col min="15874" max="15874" width="17.80078125" customWidth="1"/>
    <col min="15876" max="15876" width="14.0234375" customWidth="1"/>
    <col min="15877" max="15877" width="13.88671875" customWidth="1"/>
    <col min="16128" max="16128" width="16.31640625" customWidth="1"/>
    <col min="16129" max="16129" width="34.38671875" customWidth="1"/>
    <col min="16130" max="16130" width="17.80078125" customWidth="1"/>
    <col min="16132" max="16132" width="14.0234375" customWidth="1"/>
    <col min="16133" max="16133" width="13.88671875" customWidth="1"/>
  </cols>
  <sheetData>
    <row r="1" spans="1:6" ht="21.75" x14ac:dyDescent="0.15">
      <c r="A1" s="63" t="s">
        <v>0</v>
      </c>
      <c r="B1" s="63" t="s">
        <v>1</v>
      </c>
      <c r="C1" s="63" t="s">
        <v>155</v>
      </c>
      <c r="D1" s="63" t="s">
        <v>2</v>
      </c>
      <c r="E1" s="63" t="s">
        <v>105</v>
      </c>
      <c r="F1" s="63" t="s">
        <v>4</v>
      </c>
    </row>
    <row r="2" spans="1:6" ht="15" x14ac:dyDescent="0.15">
      <c r="A2" s="41" t="s">
        <v>162</v>
      </c>
      <c r="B2" s="42" t="s">
        <v>170</v>
      </c>
      <c r="C2" s="43">
        <v>1919957.38</v>
      </c>
      <c r="D2" s="44">
        <v>3</v>
      </c>
      <c r="E2" s="69">
        <v>383991.47572500003</v>
      </c>
      <c r="F2">
        <f t="shared" ref="F2" si="0">E2*D2</f>
        <v>1151974.4271750001</v>
      </c>
    </row>
    <row r="3" spans="1:6" x14ac:dyDescent="0.15">
      <c r="A3" s="65" t="s">
        <v>109</v>
      </c>
      <c r="B3" s="54" t="s">
        <v>110</v>
      </c>
      <c r="C3" s="67">
        <v>269408.54500000004</v>
      </c>
      <c r="D3" s="32">
        <v>4</v>
      </c>
      <c r="E3" s="13">
        <v>80822.563500000004</v>
      </c>
      <c r="F3" s="13">
        <f t="shared" ref="F3:F8" si="1">E3*D3</f>
        <v>323290.25400000002</v>
      </c>
    </row>
    <row r="4" spans="1:6" ht="21.75" x14ac:dyDescent="0.15">
      <c r="A4" s="65" t="s">
        <v>117</v>
      </c>
      <c r="B4" s="54" t="s">
        <v>118</v>
      </c>
      <c r="C4" s="67">
        <v>2175.1675</v>
      </c>
      <c r="D4" s="32">
        <v>1</v>
      </c>
      <c r="E4" s="13">
        <v>652.55025000000001</v>
      </c>
      <c r="F4" s="13">
        <f t="shared" si="1"/>
        <v>652.55025000000001</v>
      </c>
    </row>
    <row r="5" spans="1:6" x14ac:dyDescent="0.15">
      <c r="A5" s="65" t="s">
        <v>129</v>
      </c>
      <c r="B5" s="54" t="s">
        <v>130</v>
      </c>
      <c r="C5" s="67">
        <v>68689.5</v>
      </c>
      <c r="D5" s="32">
        <v>1</v>
      </c>
      <c r="E5" s="13">
        <v>20606.849999999999</v>
      </c>
      <c r="F5" s="13">
        <f t="shared" si="1"/>
        <v>20606.849999999999</v>
      </c>
    </row>
    <row r="6" spans="1:6" ht="21.75" x14ac:dyDescent="0.15">
      <c r="A6" s="41" t="s">
        <v>163</v>
      </c>
      <c r="B6" s="42" t="s">
        <v>164</v>
      </c>
      <c r="C6" s="43">
        <v>274250.64</v>
      </c>
      <c r="D6" s="44">
        <v>3</v>
      </c>
      <c r="E6" s="69">
        <v>54850.128299999997</v>
      </c>
      <c r="F6">
        <f t="shared" si="1"/>
        <v>164550.3849</v>
      </c>
    </row>
    <row r="7" spans="1:6" x14ac:dyDescent="0.15">
      <c r="A7" s="65" t="s">
        <v>119</v>
      </c>
      <c r="B7" s="54" t="s">
        <v>120</v>
      </c>
      <c r="C7" s="67">
        <v>65567.25</v>
      </c>
      <c r="D7" s="32">
        <v>4</v>
      </c>
      <c r="E7" s="13">
        <v>19670.174999999999</v>
      </c>
      <c r="F7" s="13">
        <f t="shared" si="1"/>
        <v>78680.7</v>
      </c>
    </row>
    <row r="8" spans="1:6" x14ac:dyDescent="0.15">
      <c r="A8" s="65" t="s">
        <v>146</v>
      </c>
      <c r="B8" s="54" t="s">
        <v>147</v>
      </c>
      <c r="C8" s="67">
        <v>108780.03333333333</v>
      </c>
      <c r="D8" s="32">
        <v>1</v>
      </c>
      <c r="E8" s="13">
        <v>32634.009999999995</v>
      </c>
      <c r="F8" s="13">
        <f t="shared" si="1"/>
        <v>32634.009999999995</v>
      </c>
    </row>
    <row r="9" spans="1:6" x14ac:dyDescent="0.15">
      <c r="A9" s="105"/>
      <c r="B9" s="102"/>
      <c r="C9" s="102"/>
      <c r="D9" s="102"/>
      <c r="E9" s="102"/>
      <c r="F9" s="13"/>
    </row>
    <row r="10" spans="1:6" x14ac:dyDescent="0.15">
      <c r="A10" s="105"/>
      <c r="B10" s="102"/>
      <c r="C10" s="102"/>
      <c r="D10" s="102"/>
      <c r="E10" s="102"/>
      <c r="F10" s="13"/>
    </row>
    <row r="11" spans="1:6" ht="15" x14ac:dyDescent="0.2">
      <c r="A11" s="106"/>
      <c r="B11" s="106"/>
      <c r="C11" s="106"/>
      <c r="D11" s="106"/>
      <c r="E11" s="106"/>
      <c r="F11" s="68"/>
    </row>
  </sheetData>
  <mergeCells count="3">
    <mergeCell ref="A9:E9"/>
    <mergeCell ref="A10:E10"/>
    <mergeCell ref="A11:E1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1"/>
  <sheetViews>
    <sheetView workbookViewId="0">
      <selection activeCell="C8" sqref="C8"/>
    </sheetView>
  </sheetViews>
  <sheetFormatPr defaultRowHeight="12.75" x14ac:dyDescent="0.15"/>
  <cols>
    <col min="1" max="1" width="18.609375" customWidth="1"/>
    <col min="2" max="2" width="24.54296875" customWidth="1"/>
    <col min="3" max="3" width="13.34765625" customWidth="1"/>
    <col min="5" max="5" width="16.046875" customWidth="1"/>
    <col min="6" max="6" width="16.71875" customWidth="1"/>
    <col min="256" max="256" width="18.609375" customWidth="1"/>
    <col min="257" max="257" width="24.54296875" customWidth="1"/>
    <col min="258" max="258" width="13.34765625" customWidth="1"/>
    <col min="260" max="260" width="16.046875" customWidth="1"/>
    <col min="261" max="261" width="16.71875" customWidth="1"/>
    <col min="512" max="512" width="18.609375" customWidth="1"/>
    <col min="513" max="513" width="24.54296875" customWidth="1"/>
    <col min="514" max="514" width="13.34765625" customWidth="1"/>
    <col min="516" max="516" width="16.046875" customWidth="1"/>
    <col min="517" max="517" width="16.71875" customWidth="1"/>
    <col min="768" max="768" width="18.609375" customWidth="1"/>
    <col min="769" max="769" width="24.54296875" customWidth="1"/>
    <col min="770" max="770" width="13.34765625" customWidth="1"/>
    <col min="772" max="772" width="16.046875" customWidth="1"/>
    <col min="773" max="773" width="16.71875" customWidth="1"/>
    <col min="1024" max="1024" width="18.609375" customWidth="1"/>
    <col min="1025" max="1025" width="24.54296875" customWidth="1"/>
    <col min="1026" max="1026" width="13.34765625" customWidth="1"/>
    <col min="1028" max="1028" width="16.046875" customWidth="1"/>
    <col min="1029" max="1029" width="16.71875" customWidth="1"/>
    <col min="1280" max="1280" width="18.609375" customWidth="1"/>
    <col min="1281" max="1281" width="24.54296875" customWidth="1"/>
    <col min="1282" max="1282" width="13.34765625" customWidth="1"/>
    <col min="1284" max="1284" width="16.046875" customWidth="1"/>
    <col min="1285" max="1285" width="16.71875" customWidth="1"/>
    <col min="1536" max="1536" width="18.609375" customWidth="1"/>
    <col min="1537" max="1537" width="24.54296875" customWidth="1"/>
    <col min="1538" max="1538" width="13.34765625" customWidth="1"/>
    <col min="1540" max="1540" width="16.046875" customWidth="1"/>
    <col min="1541" max="1541" width="16.71875" customWidth="1"/>
    <col min="1792" max="1792" width="18.609375" customWidth="1"/>
    <col min="1793" max="1793" width="24.54296875" customWidth="1"/>
    <col min="1794" max="1794" width="13.34765625" customWidth="1"/>
    <col min="1796" max="1796" width="16.046875" customWidth="1"/>
    <col min="1797" max="1797" width="16.71875" customWidth="1"/>
    <col min="2048" max="2048" width="18.609375" customWidth="1"/>
    <col min="2049" max="2049" width="24.54296875" customWidth="1"/>
    <col min="2050" max="2050" width="13.34765625" customWidth="1"/>
    <col min="2052" max="2052" width="16.046875" customWidth="1"/>
    <col min="2053" max="2053" width="16.71875" customWidth="1"/>
    <col min="2304" max="2304" width="18.609375" customWidth="1"/>
    <col min="2305" max="2305" width="24.54296875" customWidth="1"/>
    <col min="2306" max="2306" width="13.34765625" customWidth="1"/>
    <col min="2308" max="2308" width="16.046875" customWidth="1"/>
    <col min="2309" max="2309" width="16.71875" customWidth="1"/>
    <col min="2560" max="2560" width="18.609375" customWidth="1"/>
    <col min="2561" max="2561" width="24.54296875" customWidth="1"/>
    <col min="2562" max="2562" width="13.34765625" customWidth="1"/>
    <col min="2564" max="2564" width="16.046875" customWidth="1"/>
    <col min="2565" max="2565" width="16.71875" customWidth="1"/>
    <col min="2816" max="2816" width="18.609375" customWidth="1"/>
    <col min="2817" max="2817" width="24.54296875" customWidth="1"/>
    <col min="2818" max="2818" width="13.34765625" customWidth="1"/>
    <col min="2820" max="2820" width="16.046875" customWidth="1"/>
    <col min="2821" max="2821" width="16.71875" customWidth="1"/>
    <col min="3072" max="3072" width="18.609375" customWidth="1"/>
    <col min="3073" max="3073" width="24.54296875" customWidth="1"/>
    <col min="3074" max="3074" width="13.34765625" customWidth="1"/>
    <col min="3076" max="3076" width="16.046875" customWidth="1"/>
    <col min="3077" max="3077" width="16.71875" customWidth="1"/>
    <col min="3328" max="3328" width="18.609375" customWidth="1"/>
    <col min="3329" max="3329" width="24.54296875" customWidth="1"/>
    <col min="3330" max="3330" width="13.34765625" customWidth="1"/>
    <col min="3332" max="3332" width="16.046875" customWidth="1"/>
    <col min="3333" max="3333" width="16.71875" customWidth="1"/>
    <col min="3584" max="3584" width="18.609375" customWidth="1"/>
    <col min="3585" max="3585" width="24.54296875" customWidth="1"/>
    <col min="3586" max="3586" width="13.34765625" customWidth="1"/>
    <col min="3588" max="3588" width="16.046875" customWidth="1"/>
    <col min="3589" max="3589" width="16.71875" customWidth="1"/>
    <col min="3840" max="3840" width="18.609375" customWidth="1"/>
    <col min="3841" max="3841" width="24.54296875" customWidth="1"/>
    <col min="3842" max="3842" width="13.34765625" customWidth="1"/>
    <col min="3844" max="3844" width="16.046875" customWidth="1"/>
    <col min="3845" max="3845" width="16.71875" customWidth="1"/>
    <col min="4096" max="4096" width="18.609375" customWidth="1"/>
    <col min="4097" max="4097" width="24.54296875" customWidth="1"/>
    <col min="4098" max="4098" width="13.34765625" customWidth="1"/>
    <col min="4100" max="4100" width="16.046875" customWidth="1"/>
    <col min="4101" max="4101" width="16.71875" customWidth="1"/>
    <col min="4352" max="4352" width="18.609375" customWidth="1"/>
    <col min="4353" max="4353" width="24.54296875" customWidth="1"/>
    <col min="4354" max="4354" width="13.34765625" customWidth="1"/>
    <col min="4356" max="4356" width="16.046875" customWidth="1"/>
    <col min="4357" max="4357" width="16.71875" customWidth="1"/>
    <col min="4608" max="4608" width="18.609375" customWidth="1"/>
    <col min="4609" max="4609" width="24.54296875" customWidth="1"/>
    <col min="4610" max="4610" width="13.34765625" customWidth="1"/>
    <col min="4612" max="4612" width="16.046875" customWidth="1"/>
    <col min="4613" max="4613" width="16.71875" customWidth="1"/>
    <col min="4864" max="4864" width="18.609375" customWidth="1"/>
    <col min="4865" max="4865" width="24.54296875" customWidth="1"/>
    <col min="4866" max="4866" width="13.34765625" customWidth="1"/>
    <col min="4868" max="4868" width="16.046875" customWidth="1"/>
    <col min="4869" max="4869" width="16.71875" customWidth="1"/>
    <col min="5120" max="5120" width="18.609375" customWidth="1"/>
    <col min="5121" max="5121" width="24.54296875" customWidth="1"/>
    <col min="5122" max="5122" width="13.34765625" customWidth="1"/>
    <col min="5124" max="5124" width="16.046875" customWidth="1"/>
    <col min="5125" max="5125" width="16.71875" customWidth="1"/>
    <col min="5376" max="5376" width="18.609375" customWidth="1"/>
    <col min="5377" max="5377" width="24.54296875" customWidth="1"/>
    <col min="5378" max="5378" width="13.34765625" customWidth="1"/>
    <col min="5380" max="5380" width="16.046875" customWidth="1"/>
    <col min="5381" max="5381" width="16.71875" customWidth="1"/>
    <col min="5632" max="5632" width="18.609375" customWidth="1"/>
    <col min="5633" max="5633" width="24.54296875" customWidth="1"/>
    <col min="5634" max="5634" width="13.34765625" customWidth="1"/>
    <col min="5636" max="5636" width="16.046875" customWidth="1"/>
    <col min="5637" max="5637" width="16.71875" customWidth="1"/>
    <col min="5888" max="5888" width="18.609375" customWidth="1"/>
    <col min="5889" max="5889" width="24.54296875" customWidth="1"/>
    <col min="5890" max="5890" width="13.34765625" customWidth="1"/>
    <col min="5892" max="5892" width="16.046875" customWidth="1"/>
    <col min="5893" max="5893" width="16.71875" customWidth="1"/>
    <col min="6144" max="6144" width="18.609375" customWidth="1"/>
    <col min="6145" max="6145" width="24.54296875" customWidth="1"/>
    <col min="6146" max="6146" width="13.34765625" customWidth="1"/>
    <col min="6148" max="6148" width="16.046875" customWidth="1"/>
    <col min="6149" max="6149" width="16.71875" customWidth="1"/>
    <col min="6400" max="6400" width="18.609375" customWidth="1"/>
    <col min="6401" max="6401" width="24.54296875" customWidth="1"/>
    <col min="6402" max="6402" width="13.34765625" customWidth="1"/>
    <col min="6404" max="6404" width="16.046875" customWidth="1"/>
    <col min="6405" max="6405" width="16.71875" customWidth="1"/>
    <col min="6656" max="6656" width="18.609375" customWidth="1"/>
    <col min="6657" max="6657" width="24.54296875" customWidth="1"/>
    <col min="6658" max="6658" width="13.34765625" customWidth="1"/>
    <col min="6660" max="6660" width="16.046875" customWidth="1"/>
    <col min="6661" max="6661" width="16.71875" customWidth="1"/>
    <col min="6912" max="6912" width="18.609375" customWidth="1"/>
    <col min="6913" max="6913" width="24.54296875" customWidth="1"/>
    <col min="6914" max="6914" width="13.34765625" customWidth="1"/>
    <col min="6916" max="6916" width="16.046875" customWidth="1"/>
    <col min="6917" max="6917" width="16.71875" customWidth="1"/>
    <col min="7168" max="7168" width="18.609375" customWidth="1"/>
    <col min="7169" max="7169" width="24.54296875" customWidth="1"/>
    <col min="7170" max="7170" width="13.34765625" customWidth="1"/>
    <col min="7172" max="7172" width="16.046875" customWidth="1"/>
    <col min="7173" max="7173" width="16.71875" customWidth="1"/>
    <col min="7424" max="7424" width="18.609375" customWidth="1"/>
    <col min="7425" max="7425" width="24.54296875" customWidth="1"/>
    <col min="7426" max="7426" width="13.34765625" customWidth="1"/>
    <col min="7428" max="7428" width="16.046875" customWidth="1"/>
    <col min="7429" max="7429" width="16.71875" customWidth="1"/>
    <col min="7680" max="7680" width="18.609375" customWidth="1"/>
    <col min="7681" max="7681" width="24.54296875" customWidth="1"/>
    <col min="7682" max="7682" width="13.34765625" customWidth="1"/>
    <col min="7684" max="7684" width="16.046875" customWidth="1"/>
    <col min="7685" max="7685" width="16.71875" customWidth="1"/>
    <col min="7936" max="7936" width="18.609375" customWidth="1"/>
    <col min="7937" max="7937" width="24.54296875" customWidth="1"/>
    <col min="7938" max="7938" width="13.34765625" customWidth="1"/>
    <col min="7940" max="7940" width="16.046875" customWidth="1"/>
    <col min="7941" max="7941" width="16.71875" customWidth="1"/>
    <col min="8192" max="8192" width="18.609375" customWidth="1"/>
    <col min="8193" max="8193" width="24.54296875" customWidth="1"/>
    <col min="8194" max="8194" width="13.34765625" customWidth="1"/>
    <col min="8196" max="8196" width="16.046875" customWidth="1"/>
    <col min="8197" max="8197" width="16.71875" customWidth="1"/>
    <col min="8448" max="8448" width="18.609375" customWidth="1"/>
    <col min="8449" max="8449" width="24.54296875" customWidth="1"/>
    <col min="8450" max="8450" width="13.34765625" customWidth="1"/>
    <col min="8452" max="8452" width="16.046875" customWidth="1"/>
    <col min="8453" max="8453" width="16.71875" customWidth="1"/>
    <col min="8704" max="8704" width="18.609375" customWidth="1"/>
    <col min="8705" max="8705" width="24.54296875" customWidth="1"/>
    <col min="8706" max="8706" width="13.34765625" customWidth="1"/>
    <col min="8708" max="8708" width="16.046875" customWidth="1"/>
    <col min="8709" max="8709" width="16.71875" customWidth="1"/>
    <col min="8960" max="8960" width="18.609375" customWidth="1"/>
    <col min="8961" max="8961" width="24.54296875" customWidth="1"/>
    <col min="8962" max="8962" width="13.34765625" customWidth="1"/>
    <col min="8964" max="8964" width="16.046875" customWidth="1"/>
    <col min="8965" max="8965" width="16.71875" customWidth="1"/>
    <col min="9216" max="9216" width="18.609375" customWidth="1"/>
    <col min="9217" max="9217" width="24.54296875" customWidth="1"/>
    <col min="9218" max="9218" width="13.34765625" customWidth="1"/>
    <col min="9220" max="9220" width="16.046875" customWidth="1"/>
    <col min="9221" max="9221" width="16.71875" customWidth="1"/>
    <col min="9472" max="9472" width="18.609375" customWidth="1"/>
    <col min="9473" max="9473" width="24.54296875" customWidth="1"/>
    <col min="9474" max="9474" width="13.34765625" customWidth="1"/>
    <col min="9476" max="9476" width="16.046875" customWidth="1"/>
    <col min="9477" max="9477" width="16.71875" customWidth="1"/>
    <col min="9728" max="9728" width="18.609375" customWidth="1"/>
    <col min="9729" max="9729" width="24.54296875" customWidth="1"/>
    <col min="9730" max="9730" width="13.34765625" customWidth="1"/>
    <col min="9732" max="9732" width="16.046875" customWidth="1"/>
    <col min="9733" max="9733" width="16.71875" customWidth="1"/>
    <col min="9984" max="9984" width="18.609375" customWidth="1"/>
    <col min="9985" max="9985" width="24.54296875" customWidth="1"/>
    <col min="9986" max="9986" width="13.34765625" customWidth="1"/>
    <col min="9988" max="9988" width="16.046875" customWidth="1"/>
    <col min="9989" max="9989" width="16.71875" customWidth="1"/>
    <col min="10240" max="10240" width="18.609375" customWidth="1"/>
    <col min="10241" max="10241" width="24.54296875" customWidth="1"/>
    <col min="10242" max="10242" width="13.34765625" customWidth="1"/>
    <col min="10244" max="10244" width="16.046875" customWidth="1"/>
    <col min="10245" max="10245" width="16.71875" customWidth="1"/>
    <col min="10496" max="10496" width="18.609375" customWidth="1"/>
    <col min="10497" max="10497" width="24.54296875" customWidth="1"/>
    <col min="10498" max="10498" width="13.34765625" customWidth="1"/>
    <col min="10500" max="10500" width="16.046875" customWidth="1"/>
    <col min="10501" max="10501" width="16.71875" customWidth="1"/>
    <col min="10752" max="10752" width="18.609375" customWidth="1"/>
    <col min="10753" max="10753" width="24.54296875" customWidth="1"/>
    <col min="10754" max="10754" width="13.34765625" customWidth="1"/>
    <col min="10756" max="10756" width="16.046875" customWidth="1"/>
    <col min="10757" max="10757" width="16.71875" customWidth="1"/>
    <col min="11008" max="11008" width="18.609375" customWidth="1"/>
    <col min="11009" max="11009" width="24.54296875" customWidth="1"/>
    <col min="11010" max="11010" width="13.34765625" customWidth="1"/>
    <col min="11012" max="11012" width="16.046875" customWidth="1"/>
    <col min="11013" max="11013" width="16.71875" customWidth="1"/>
    <col min="11264" max="11264" width="18.609375" customWidth="1"/>
    <col min="11265" max="11265" width="24.54296875" customWidth="1"/>
    <col min="11266" max="11266" width="13.34765625" customWidth="1"/>
    <col min="11268" max="11268" width="16.046875" customWidth="1"/>
    <col min="11269" max="11269" width="16.71875" customWidth="1"/>
    <col min="11520" max="11520" width="18.609375" customWidth="1"/>
    <col min="11521" max="11521" width="24.54296875" customWidth="1"/>
    <col min="11522" max="11522" width="13.34765625" customWidth="1"/>
    <col min="11524" max="11524" width="16.046875" customWidth="1"/>
    <col min="11525" max="11525" width="16.71875" customWidth="1"/>
    <col min="11776" max="11776" width="18.609375" customWidth="1"/>
    <col min="11777" max="11777" width="24.54296875" customWidth="1"/>
    <col min="11778" max="11778" width="13.34765625" customWidth="1"/>
    <col min="11780" max="11780" width="16.046875" customWidth="1"/>
    <col min="11781" max="11781" width="16.71875" customWidth="1"/>
    <col min="12032" max="12032" width="18.609375" customWidth="1"/>
    <col min="12033" max="12033" width="24.54296875" customWidth="1"/>
    <col min="12034" max="12034" width="13.34765625" customWidth="1"/>
    <col min="12036" max="12036" width="16.046875" customWidth="1"/>
    <col min="12037" max="12037" width="16.71875" customWidth="1"/>
    <col min="12288" max="12288" width="18.609375" customWidth="1"/>
    <col min="12289" max="12289" width="24.54296875" customWidth="1"/>
    <col min="12290" max="12290" width="13.34765625" customWidth="1"/>
    <col min="12292" max="12292" width="16.046875" customWidth="1"/>
    <col min="12293" max="12293" width="16.71875" customWidth="1"/>
    <col min="12544" max="12544" width="18.609375" customWidth="1"/>
    <col min="12545" max="12545" width="24.54296875" customWidth="1"/>
    <col min="12546" max="12546" width="13.34765625" customWidth="1"/>
    <col min="12548" max="12548" width="16.046875" customWidth="1"/>
    <col min="12549" max="12549" width="16.71875" customWidth="1"/>
    <col min="12800" max="12800" width="18.609375" customWidth="1"/>
    <col min="12801" max="12801" width="24.54296875" customWidth="1"/>
    <col min="12802" max="12802" width="13.34765625" customWidth="1"/>
    <col min="12804" max="12804" width="16.046875" customWidth="1"/>
    <col min="12805" max="12805" width="16.71875" customWidth="1"/>
    <col min="13056" max="13056" width="18.609375" customWidth="1"/>
    <col min="13057" max="13057" width="24.54296875" customWidth="1"/>
    <col min="13058" max="13058" width="13.34765625" customWidth="1"/>
    <col min="13060" max="13060" width="16.046875" customWidth="1"/>
    <col min="13061" max="13061" width="16.71875" customWidth="1"/>
    <col min="13312" max="13312" width="18.609375" customWidth="1"/>
    <col min="13313" max="13313" width="24.54296875" customWidth="1"/>
    <col min="13314" max="13314" width="13.34765625" customWidth="1"/>
    <col min="13316" max="13316" width="16.046875" customWidth="1"/>
    <col min="13317" max="13317" width="16.71875" customWidth="1"/>
    <col min="13568" max="13568" width="18.609375" customWidth="1"/>
    <col min="13569" max="13569" width="24.54296875" customWidth="1"/>
    <col min="13570" max="13570" width="13.34765625" customWidth="1"/>
    <col min="13572" max="13572" width="16.046875" customWidth="1"/>
    <col min="13573" max="13573" width="16.71875" customWidth="1"/>
    <col min="13824" max="13824" width="18.609375" customWidth="1"/>
    <col min="13825" max="13825" width="24.54296875" customWidth="1"/>
    <col min="13826" max="13826" width="13.34765625" customWidth="1"/>
    <col min="13828" max="13828" width="16.046875" customWidth="1"/>
    <col min="13829" max="13829" width="16.71875" customWidth="1"/>
    <col min="14080" max="14080" width="18.609375" customWidth="1"/>
    <col min="14081" max="14081" width="24.54296875" customWidth="1"/>
    <col min="14082" max="14082" width="13.34765625" customWidth="1"/>
    <col min="14084" max="14084" width="16.046875" customWidth="1"/>
    <col min="14085" max="14085" width="16.71875" customWidth="1"/>
    <col min="14336" max="14336" width="18.609375" customWidth="1"/>
    <col min="14337" max="14337" width="24.54296875" customWidth="1"/>
    <col min="14338" max="14338" width="13.34765625" customWidth="1"/>
    <col min="14340" max="14340" width="16.046875" customWidth="1"/>
    <col min="14341" max="14341" width="16.71875" customWidth="1"/>
    <col min="14592" max="14592" width="18.609375" customWidth="1"/>
    <col min="14593" max="14593" width="24.54296875" customWidth="1"/>
    <col min="14594" max="14594" width="13.34765625" customWidth="1"/>
    <col min="14596" max="14596" width="16.046875" customWidth="1"/>
    <col min="14597" max="14597" width="16.71875" customWidth="1"/>
    <col min="14848" max="14848" width="18.609375" customWidth="1"/>
    <col min="14849" max="14849" width="24.54296875" customWidth="1"/>
    <col min="14850" max="14850" width="13.34765625" customWidth="1"/>
    <col min="14852" max="14852" width="16.046875" customWidth="1"/>
    <col min="14853" max="14853" width="16.71875" customWidth="1"/>
    <col min="15104" max="15104" width="18.609375" customWidth="1"/>
    <col min="15105" max="15105" width="24.54296875" customWidth="1"/>
    <col min="15106" max="15106" width="13.34765625" customWidth="1"/>
    <col min="15108" max="15108" width="16.046875" customWidth="1"/>
    <col min="15109" max="15109" width="16.71875" customWidth="1"/>
    <col min="15360" max="15360" width="18.609375" customWidth="1"/>
    <col min="15361" max="15361" width="24.54296875" customWidth="1"/>
    <col min="15362" max="15362" width="13.34765625" customWidth="1"/>
    <col min="15364" max="15364" width="16.046875" customWidth="1"/>
    <col min="15365" max="15365" width="16.71875" customWidth="1"/>
    <col min="15616" max="15616" width="18.609375" customWidth="1"/>
    <col min="15617" max="15617" width="24.54296875" customWidth="1"/>
    <col min="15618" max="15618" width="13.34765625" customWidth="1"/>
    <col min="15620" max="15620" width="16.046875" customWidth="1"/>
    <col min="15621" max="15621" width="16.71875" customWidth="1"/>
    <col min="15872" max="15872" width="18.609375" customWidth="1"/>
    <col min="15873" max="15873" width="24.54296875" customWidth="1"/>
    <col min="15874" max="15874" width="13.34765625" customWidth="1"/>
    <col min="15876" max="15876" width="16.046875" customWidth="1"/>
    <col min="15877" max="15877" width="16.71875" customWidth="1"/>
    <col min="16128" max="16128" width="18.609375" customWidth="1"/>
    <col min="16129" max="16129" width="24.54296875" customWidth="1"/>
    <col min="16130" max="16130" width="13.34765625" customWidth="1"/>
    <col min="16132" max="16132" width="16.046875" customWidth="1"/>
    <col min="16133" max="16133" width="16.71875" customWidth="1"/>
  </cols>
  <sheetData>
    <row r="1" spans="1:6" ht="21.75" x14ac:dyDescent="0.15">
      <c r="A1" s="39" t="s">
        <v>0</v>
      </c>
      <c r="B1" s="39" t="s">
        <v>1</v>
      </c>
      <c r="C1" s="39" t="s">
        <v>155</v>
      </c>
      <c r="D1" s="40" t="s">
        <v>2</v>
      </c>
      <c r="E1" s="40" t="s">
        <v>157</v>
      </c>
      <c r="F1" s="40" t="s">
        <v>158</v>
      </c>
    </row>
    <row r="2" spans="1:6" ht="21.75" x14ac:dyDescent="0.15">
      <c r="A2" s="58" t="s">
        <v>124</v>
      </c>
      <c r="B2" s="57" t="s">
        <v>125</v>
      </c>
      <c r="C2" s="9">
        <v>144976.47500000001</v>
      </c>
      <c r="D2" s="56">
        <v>1</v>
      </c>
      <c r="E2" s="69">
        <v>32838.119325</v>
      </c>
      <c r="F2" s="71">
        <f t="shared" ref="F2" si="0">E2*D2</f>
        <v>32838.119325</v>
      </c>
    </row>
    <row r="3" spans="1:6" ht="21.75" x14ac:dyDescent="0.15">
      <c r="A3" s="53" t="s">
        <v>165</v>
      </c>
      <c r="B3" s="54" t="s">
        <v>166</v>
      </c>
      <c r="C3" s="13">
        <v>1065176</v>
      </c>
      <c r="D3" s="32">
        <v>1</v>
      </c>
      <c r="E3" s="71">
        <v>213035.23642500004</v>
      </c>
      <c r="F3" s="71">
        <f t="shared" ref="F3" si="1">E3*D3</f>
        <v>213035.23642500004</v>
      </c>
    </row>
    <row r="4" spans="1:6" ht="21.75" x14ac:dyDescent="0.15">
      <c r="A4" s="41" t="s">
        <v>109</v>
      </c>
      <c r="B4" s="42" t="s">
        <v>110</v>
      </c>
      <c r="C4">
        <v>269408.54500000004</v>
      </c>
      <c r="D4" s="44">
        <v>1</v>
      </c>
      <c r="E4" s="55">
        <v>80822.563500000004</v>
      </c>
      <c r="F4">
        <f t="shared" ref="F4:F8" si="2">E4*D4</f>
        <v>80822.563500000004</v>
      </c>
    </row>
    <row r="5" spans="1:6" ht="21.75" x14ac:dyDescent="0.15">
      <c r="A5" s="41" t="s">
        <v>117</v>
      </c>
      <c r="B5" s="42" t="s">
        <v>118</v>
      </c>
      <c r="C5">
        <v>2175.1675</v>
      </c>
      <c r="D5" s="44">
        <v>2</v>
      </c>
      <c r="E5" s="55">
        <v>652.55025000000001</v>
      </c>
      <c r="F5">
        <f t="shared" si="2"/>
        <v>1305.1005</v>
      </c>
    </row>
    <row r="6" spans="1:6" ht="21.75" x14ac:dyDescent="0.15">
      <c r="A6" s="53" t="s">
        <v>126</v>
      </c>
      <c r="B6" s="54" t="s">
        <v>127</v>
      </c>
      <c r="C6" s="13">
        <v>327836.25</v>
      </c>
      <c r="D6" s="32">
        <v>1</v>
      </c>
      <c r="E6" s="69">
        <v>60055</v>
      </c>
      <c r="F6" s="71">
        <f t="shared" si="2"/>
        <v>60055</v>
      </c>
    </row>
    <row r="7" spans="1:6" ht="21.75" x14ac:dyDescent="0.15">
      <c r="A7" s="53" t="s">
        <v>167</v>
      </c>
      <c r="B7" s="54" t="s">
        <v>168</v>
      </c>
      <c r="C7" s="13">
        <v>152139</v>
      </c>
      <c r="D7" s="32">
        <v>1</v>
      </c>
      <c r="E7" s="71">
        <v>30427.808400000002</v>
      </c>
      <c r="F7" s="71">
        <f t="shared" si="2"/>
        <v>30427.808400000002</v>
      </c>
    </row>
    <row r="8" spans="1:6" ht="21.75" x14ac:dyDescent="0.15">
      <c r="A8" s="41" t="s">
        <v>119</v>
      </c>
      <c r="B8" s="42" t="s">
        <v>120</v>
      </c>
      <c r="C8">
        <v>65567.25</v>
      </c>
      <c r="D8" s="44">
        <v>1</v>
      </c>
      <c r="E8" s="55">
        <v>19670.174999999999</v>
      </c>
      <c r="F8">
        <f t="shared" si="2"/>
        <v>19670.174999999999</v>
      </c>
    </row>
    <row r="9" spans="1:6" x14ac:dyDescent="0.15">
      <c r="A9" s="107"/>
      <c r="B9" s="108"/>
      <c r="C9" s="108"/>
      <c r="D9" s="108"/>
      <c r="E9" s="108"/>
    </row>
    <row r="10" spans="1:6" x14ac:dyDescent="0.15">
      <c r="A10" s="107"/>
      <c r="B10" s="108"/>
      <c r="C10" s="108"/>
      <c r="D10" s="108"/>
      <c r="E10" s="108"/>
    </row>
    <row r="11" spans="1:6" x14ac:dyDescent="0.15">
      <c r="A11" s="107"/>
      <c r="B11" s="107"/>
      <c r="C11" s="107"/>
      <c r="D11" s="107"/>
      <c r="E11" s="107"/>
      <c r="F11" s="38"/>
    </row>
  </sheetData>
  <mergeCells count="3">
    <mergeCell ref="A9:E9"/>
    <mergeCell ref="A10:E10"/>
    <mergeCell ref="A11:E1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1"/>
  <sheetViews>
    <sheetView workbookViewId="0">
      <selection activeCell="C7" sqref="C7"/>
    </sheetView>
  </sheetViews>
  <sheetFormatPr defaultRowHeight="12.75" x14ac:dyDescent="0.15"/>
  <cols>
    <col min="1" max="1" width="18.609375" customWidth="1"/>
    <col min="2" max="2" width="24.54296875" customWidth="1"/>
    <col min="3" max="3" width="13.34765625" customWidth="1"/>
    <col min="5" max="5" width="16.046875" customWidth="1"/>
    <col min="6" max="6" width="16.71875" customWidth="1"/>
    <col min="256" max="256" width="18.609375" customWidth="1"/>
    <col min="257" max="257" width="24.54296875" customWidth="1"/>
    <col min="258" max="258" width="13.34765625" customWidth="1"/>
    <col min="260" max="260" width="16.046875" customWidth="1"/>
    <col min="261" max="261" width="16.71875" customWidth="1"/>
    <col min="512" max="512" width="18.609375" customWidth="1"/>
    <col min="513" max="513" width="24.54296875" customWidth="1"/>
    <col min="514" max="514" width="13.34765625" customWidth="1"/>
    <col min="516" max="516" width="16.046875" customWidth="1"/>
    <col min="517" max="517" width="16.71875" customWidth="1"/>
    <col min="768" max="768" width="18.609375" customWidth="1"/>
    <col min="769" max="769" width="24.54296875" customWidth="1"/>
    <col min="770" max="770" width="13.34765625" customWidth="1"/>
    <col min="772" max="772" width="16.046875" customWidth="1"/>
    <col min="773" max="773" width="16.71875" customWidth="1"/>
    <col min="1024" max="1024" width="18.609375" customWidth="1"/>
    <col min="1025" max="1025" width="24.54296875" customWidth="1"/>
    <col min="1026" max="1026" width="13.34765625" customWidth="1"/>
    <col min="1028" max="1028" width="16.046875" customWidth="1"/>
    <col min="1029" max="1029" width="16.71875" customWidth="1"/>
    <col min="1280" max="1280" width="18.609375" customWidth="1"/>
    <col min="1281" max="1281" width="24.54296875" customWidth="1"/>
    <col min="1282" max="1282" width="13.34765625" customWidth="1"/>
    <col min="1284" max="1284" width="16.046875" customWidth="1"/>
    <col min="1285" max="1285" width="16.71875" customWidth="1"/>
    <col min="1536" max="1536" width="18.609375" customWidth="1"/>
    <col min="1537" max="1537" width="24.54296875" customWidth="1"/>
    <col min="1538" max="1538" width="13.34765625" customWidth="1"/>
    <col min="1540" max="1540" width="16.046875" customWidth="1"/>
    <col min="1541" max="1541" width="16.71875" customWidth="1"/>
    <col min="1792" max="1792" width="18.609375" customWidth="1"/>
    <col min="1793" max="1793" width="24.54296875" customWidth="1"/>
    <col min="1794" max="1794" width="13.34765625" customWidth="1"/>
    <col min="1796" max="1796" width="16.046875" customWidth="1"/>
    <col min="1797" max="1797" width="16.71875" customWidth="1"/>
    <col min="2048" max="2048" width="18.609375" customWidth="1"/>
    <col min="2049" max="2049" width="24.54296875" customWidth="1"/>
    <col min="2050" max="2050" width="13.34765625" customWidth="1"/>
    <col min="2052" max="2052" width="16.046875" customWidth="1"/>
    <col min="2053" max="2053" width="16.71875" customWidth="1"/>
    <col min="2304" max="2304" width="18.609375" customWidth="1"/>
    <col min="2305" max="2305" width="24.54296875" customWidth="1"/>
    <col min="2306" max="2306" width="13.34765625" customWidth="1"/>
    <col min="2308" max="2308" width="16.046875" customWidth="1"/>
    <col min="2309" max="2309" width="16.71875" customWidth="1"/>
    <col min="2560" max="2560" width="18.609375" customWidth="1"/>
    <col min="2561" max="2561" width="24.54296875" customWidth="1"/>
    <col min="2562" max="2562" width="13.34765625" customWidth="1"/>
    <col min="2564" max="2564" width="16.046875" customWidth="1"/>
    <col min="2565" max="2565" width="16.71875" customWidth="1"/>
    <col min="2816" max="2816" width="18.609375" customWidth="1"/>
    <col min="2817" max="2817" width="24.54296875" customWidth="1"/>
    <col min="2818" max="2818" width="13.34765625" customWidth="1"/>
    <col min="2820" max="2820" width="16.046875" customWidth="1"/>
    <col min="2821" max="2821" width="16.71875" customWidth="1"/>
    <col min="3072" max="3072" width="18.609375" customWidth="1"/>
    <col min="3073" max="3073" width="24.54296875" customWidth="1"/>
    <col min="3074" max="3074" width="13.34765625" customWidth="1"/>
    <col min="3076" max="3076" width="16.046875" customWidth="1"/>
    <col min="3077" max="3077" width="16.71875" customWidth="1"/>
    <col min="3328" max="3328" width="18.609375" customWidth="1"/>
    <col min="3329" max="3329" width="24.54296875" customWidth="1"/>
    <col min="3330" max="3330" width="13.34765625" customWidth="1"/>
    <col min="3332" max="3332" width="16.046875" customWidth="1"/>
    <col min="3333" max="3333" width="16.71875" customWidth="1"/>
    <col min="3584" max="3584" width="18.609375" customWidth="1"/>
    <col min="3585" max="3585" width="24.54296875" customWidth="1"/>
    <col min="3586" max="3586" width="13.34765625" customWidth="1"/>
    <col min="3588" max="3588" width="16.046875" customWidth="1"/>
    <col min="3589" max="3589" width="16.71875" customWidth="1"/>
    <col min="3840" max="3840" width="18.609375" customWidth="1"/>
    <col min="3841" max="3841" width="24.54296875" customWidth="1"/>
    <col min="3842" max="3842" width="13.34765625" customWidth="1"/>
    <col min="3844" max="3844" width="16.046875" customWidth="1"/>
    <col min="3845" max="3845" width="16.71875" customWidth="1"/>
    <col min="4096" max="4096" width="18.609375" customWidth="1"/>
    <col min="4097" max="4097" width="24.54296875" customWidth="1"/>
    <col min="4098" max="4098" width="13.34765625" customWidth="1"/>
    <col min="4100" max="4100" width="16.046875" customWidth="1"/>
    <col min="4101" max="4101" width="16.71875" customWidth="1"/>
    <col min="4352" max="4352" width="18.609375" customWidth="1"/>
    <col min="4353" max="4353" width="24.54296875" customWidth="1"/>
    <col min="4354" max="4354" width="13.34765625" customWidth="1"/>
    <col min="4356" max="4356" width="16.046875" customWidth="1"/>
    <col min="4357" max="4357" width="16.71875" customWidth="1"/>
    <col min="4608" max="4608" width="18.609375" customWidth="1"/>
    <col min="4609" max="4609" width="24.54296875" customWidth="1"/>
    <col min="4610" max="4610" width="13.34765625" customWidth="1"/>
    <col min="4612" max="4612" width="16.046875" customWidth="1"/>
    <col min="4613" max="4613" width="16.71875" customWidth="1"/>
    <col min="4864" max="4864" width="18.609375" customWidth="1"/>
    <col min="4865" max="4865" width="24.54296875" customWidth="1"/>
    <col min="4866" max="4866" width="13.34765625" customWidth="1"/>
    <col min="4868" max="4868" width="16.046875" customWidth="1"/>
    <col min="4869" max="4869" width="16.71875" customWidth="1"/>
    <col min="5120" max="5120" width="18.609375" customWidth="1"/>
    <col min="5121" max="5121" width="24.54296875" customWidth="1"/>
    <col min="5122" max="5122" width="13.34765625" customWidth="1"/>
    <col min="5124" max="5124" width="16.046875" customWidth="1"/>
    <col min="5125" max="5125" width="16.71875" customWidth="1"/>
    <col min="5376" max="5376" width="18.609375" customWidth="1"/>
    <col min="5377" max="5377" width="24.54296875" customWidth="1"/>
    <col min="5378" max="5378" width="13.34765625" customWidth="1"/>
    <col min="5380" max="5380" width="16.046875" customWidth="1"/>
    <col min="5381" max="5381" width="16.71875" customWidth="1"/>
    <col min="5632" max="5632" width="18.609375" customWidth="1"/>
    <col min="5633" max="5633" width="24.54296875" customWidth="1"/>
    <col min="5634" max="5634" width="13.34765625" customWidth="1"/>
    <col min="5636" max="5636" width="16.046875" customWidth="1"/>
    <col min="5637" max="5637" width="16.71875" customWidth="1"/>
    <col min="5888" max="5888" width="18.609375" customWidth="1"/>
    <col min="5889" max="5889" width="24.54296875" customWidth="1"/>
    <col min="5890" max="5890" width="13.34765625" customWidth="1"/>
    <col min="5892" max="5892" width="16.046875" customWidth="1"/>
    <col min="5893" max="5893" width="16.71875" customWidth="1"/>
    <col min="6144" max="6144" width="18.609375" customWidth="1"/>
    <col min="6145" max="6145" width="24.54296875" customWidth="1"/>
    <col min="6146" max="6146" width="13.34765625" customWidth="1"/>
    <col min="6148" max="6148" width="16.046875" customWidth="1"/>
    <col min="6149" max="6149" width="16.71875" customWidth="1"/>
    <col min="6400" max="6400" width="18.609375" customWidth="1"/>
    <col min="6401" max="6401" width="24.54296875" customWidth="1"/>
    <col min="6402" max="6402" width="13.34765625" customWidth="1"/>
    <col min="6404" max="6404" width="16.046875" customWidth="1"/>
    <col min="6405" max="6405" width="16.71875" customWidth="1"/>
    <col min="6656" max="6656" width="18.609375" customWidth="1"/>
    <col min="6657" max="6657" width="24.54296875" customWidth="1"/>
    <col min="6658" max="6658" width="13.34765625" customWidth="1"/>
    <col min="6660" max="6660" width="16.046875" customWidth="1"/>
    <col min="6661" max="6661" width="16.71875" customWidth="1"/>
    <col min="6912" max="6912" width="18.609375" customWidth="1"/>
    <col min="6913" max="6913" width="24.54296875" customWidth="1"/>
    <col min="6914" max="6914" width="13.34765625" customWidth="1"/>
    <col min="6916" max="6916" width="16.046875" customWidth="1"/>
    <col min="6917" max="6917" width="16.71875" customWidth="1"/>
    <col min="7168" max="7168" width="18.609375" customWidth="1"/>
    <col min="7169" max="7169" width="24.54296875" customWidth="1"/>
    <col min="7170" max="7170" width="13.34765625" customWidth="1"/>
    <col min="7172" max="7172" width="16.046875" customWidth="1"/>
    <col min="7173" max="7173" width="16.71875" customWidth="1"/>
    <col min="7424" max="7424" width="18.609375" customWidth="1"/>
    <col min="7425" max="7425" width="24.54296875" customWidth="1"/>
    <col min="7426" max="7426" width="13.34765625" customWidth="1"/>
    <col min="7428" max="7428" width="16.046875" customWidth="1"/>
    <col min="7429" max="7429" width="16.71875" customWidth="1"/>
    <col min="7680" max="7680" width="18.609375" customWidth="1"/>
    <col min="7681" max="7681" width="24.54296875" customWidth="1"/>
    <col min="7682" max="7682" width="13.34765625" customWidth="1"/>
    <col min="7684" max="7684" width="16.046875" customWidth="1"/>
    <col min="7685" max="7685" width="16.71875" customWidth="1"/>
    <col min="7936" max="7936" width="18.609375" customWidth="1"/>
    <col min="7937" max="7937" width="24.54296875" customWidth="1"/>
    <col min="7938" max="7938" width="13.34765625" customWidth="1"/>
    <col min="7940" max="7940" width="16.046875" customWidth="1"/>
    <col min="7941" max="7941" width="16.71875" customWidth="1"/>
    <col min="8192" max="8192" width="18.609375" customWidth="1"/>
    <col min="8193" max="8193" width="24.54296875" customWidth="1"/>
    <col min="8194" max="8194" width="13.34765625" customWidth="1"/>
    <col min="8196" max="8196" width="16.046875" customWidth="1"/>
    <col min="8197" max="8197" width="16.71875" customWidth="1"/>
    <col min="8448" max="8448" width="18.609375" customWidth="1"/>
    <col min="8449" max="8449" width="24.54296875" customWidth="1"/>
    <col min="8450" max="8450" width="13.34765625" customWidth="1"/>
    <col min="8452" max="8452" width="16.046875" customWidth="1"/>
    <col min="8453" max="8453" width="16.71875" customWidth="1"/>
    <col min="8704" max="8704" width="18.609375" customWidth="1"/>
    <col min="8705" max="8705" width="24.54296875" customWidth="1"/>
    <col min="8706" max="8706" width="13.34765625" customWidth="1"/>
    <col min="8708" max="8708" width="16.046875" customWidth="1"/>
    <col min="8709" max="8709" width="16.71875" customWidth="1"/>
    <col min="8960" max="8960" width="18.609375" customWidth="1"/>
    <col min="8961" max="8961" width="24.54296875" customWidth="1"/>
    <col min="8962" max="8962" width="13.34765625" customWidth="1"/>
    <col min="8964" max="8964" width="16.046875" customWidth="1"/>
    <col min="8965" max="8965" width="16.71875" customWidth="1"/>
    <col min="9216" max="9216" width="18.609375" customWidth="1"/>
    <col min="9217" max="9217" width="24.54296875" customWidth="1"/>
    <col min="9218" max="9218" width="13.34765625" customWidth="1"/>
    <col min="9220" max="9220" width="16.046875" customWidth="1"/>
    <col min="9221" max="9221" width="16.71875" customWidth="1"/>
    <col min="9472" max="9472" width="18.609375" customWidth="1"/>
    <col min="9473" max="9473" width="24.54296875" customWidth="1"/>
    <col min="9474" max="9474" width="13.34765625" customWidth="1"/>
    <col min="9476" max="9476" width="16.046875" customWidth="1"/>
    <col min="9477" max="9477" width="16.71875" customWidth="1"/>
    <col min="9728" max="9728" width="18.609375" customWidth="1"/>
    <col min="9729" max="9729" width="24.54296875" customWidth="1"/>
    <col min="9730" max="9730" width="13.34765625" customWidth="1"/>
    <col min="9732" max="9732" width="16.046875" customWidth="1"/>
    <col min="9733" max="9733" width="16.71875" customWidth="1"/>
    <col min="9984" max="9984" width="18.609375" customWidth="1"/>
    <col min="9985" max="9985" width="24.54296875" customWidth="1"/>
    <col min="9986" max="9986" width="13.34765625" customWidth="1"/>
    <col min="9988" max="9988" width="16.046875" customWidth="1"/>
    <col min="9989" max="9989" width="16.71875" customWidth="1"/>
    <col min="10240" max="10240" width="18.609375" customWidth="1"/>
    <col min="10241" max="10241" width="24.54296875" customWidth="1"/>
    <col min="10242" max="10242" width="13.34765625" customWidth="1"/>
    <col min="10244" max="10244" width="16.046875" customWidth="1"/>
    <col min="10245" max="10245" width="16.71875" customWidth="1"/>
    <col min="10496" max="10496" width="18.609375" customWidth="1"/>
    <col min="10497" max="10497" width="24.54296875" customWidth="1"/>
    <col min="10498" max="10498" width="13.34765625" customWidth="1"/>
    <col min="10500" max="10500" width="16.046875" customWidth="1"/>
    <col min="10501" max="10501" width="16.71875" customWidth="1"/>
    <col min="10752" max="10752" width="18.609375" customWidth="1"/>
    <col min="10753" max="10753" width="24.54296875" customWidth="1"/>
    <col min="10754" max="10754" width="13.34765625" customWidth="1"/>
    <col min="10756" max="10756" width="16.046875" customWidth="1"/>
    <col min="10757" max="10757" width="16.71875" customWidth="1"/>
    <col min="11008" max="11008" width="18.609375" customWidth="1"/>
    <col min="11009" max="11009" width="24.54296875" customWidth="1"/>
    <col min="11010" max="11010" width="13.34765625" customWidth="1"/>
    <col min="11012" max="11012" width="16.046875" customWidth="1"/>
    <col min="11013" max="11013" width="16.71875" customWidth="1"/>
    <col min="11264" max="11264" width="18.609375" customWidth="1"/>
    <col min="11265" max="11265" width="24.54296875" customWidth="1"/>
    <col min="11266" max="11266" width="13.34765625" customWidth="1"/>
    <col min="11268" max="11268" width="16.046875" customWidth="1"/>
    <col min="11269" max="11269" width="16.71875" customWidth="1"/>
    <col min="11520" max="11520" width="18.609375" customWidth="1"/>
    <col min="11521" max="11521" width="24.54296875" customWidth="1"/>
    <col min="11522" max="11522" width="13.34765625" customWidth="1"/>
    <col min="11524" max="11524" width="16.046875" customWidth="1"/>
    <col min="11525" max="11525" width="16.71875" customWidth="1"/>
    <col min="11776" max="11776" width="18.609375" customWidth="1"/>
    <col min="11777" max="11777" width="24.54296875" customWidth="1"/>
    <col min="11778" max="11778" width="13.34765625" customWidth="1"/>
    <col min="11780" max="11780" width="16.046875" customWidth="1"/>
    <col min="11781" max="11781" width="16.71875" customWidth="1"/>
    <col min="12032" max="12032" width="18.609375" customWidth="1"/>
    <col min="12033" max="12033" width="24.54296875" customWidth="1"/>
    <col min="12034" max="12034" width="13.34765625" customWidth="1"/>
    <col min="12036" max="12036" width="16.046875" customWidth="1"/>
    <col min="12037" max="12037" width="16.71875" customWidth="1"/>
    <col min="12288" max="12288" width="18.609375" customWidth="1"/>
    <col min="12289" max="12289" width="24.54296875" customWidth="1"/>
    <col min="12290" max="12290" width="13.34765625" customWidth="1"/>
    <col min="12292" max="12292" width="16.046875" customWidth="1"/>
    <col min="12293" max="12293" width="16.71875" customWidth="1"/>
    <col min="12544" max="12544" width="18.609375" customWidth="1"/>
    <col min="12545" max="12545" width="24.54296875" customWidth="1"/>
    <col min="12546" max="12546" width="13.34765625" customWidth="1"/>
    <col min="12548" max="12548" width="16.046875" customWidth="1"/>
    <col min="12549" max="12549" width="16.71875" customWidth="1"/>
    <col min="12800" max="12800" width="18.609375" customWidth="1"/>
    <col min="12801" max="12801" width="24.54296875" customWidth="1"/>
    <col min="12802" max="12802" width="13.34765625" customWidth="1"/>
    <col min="12804" max="12804" width="16.046875" customWidth="1"/>
    <col min="12805" max="12805" width="16.71875" customWidth="1"/>
    <col min="13056" max="13056" width="18.609375" customWidth="1"/>
    <col min="13057" max="13057" width="24.54296875" customWidth="1"/>
    <col min="13058" max="13058" width="13.34765625" customWidth="1"/>
    <col min="13060" max="13060" width="16.046875" customWidth="1"/>
    <col min="13061" max="13061" width="16.71875" customWidth="1"/>
    <col min="13312" max="13312" width="18.609375" customWidth="1"/>
    <col min="13313" max="13313" width="24.54296875" customWidth="1"/>
    <col min="13314" max="13314" width="13.34765625" customWidth="1"/>
    <col min="13316" max="13316" width="16.046875" customWidth="1"/>
    <col min="13317" max="13317" width="16.71875" customWidth="1"/>
    <col min="13568" max="13568" width="18.609375" customWidth="1"/>
    <col min="13569" max="13569" width="24.54296875" customWidth="1"/>
    <col min="13570" max="13570" width="13.34765625" customWidth="1"/>
    <col min="13572" max="13572" width="16.046875" customWidth="1"/>
    <col min="13573" max="13573" width="16.71875" customWidth="1"/>
    <col min="13824" max="13824" width="18.609375" customWidth="1"/>
    <col min="13825" max="13825" width="24.54296875" customWidth="1"/>
    <col min="13826" max="13826" width="13.34765625" customWidth="1"/>
    <col min="13828" max="13828" width="16.046875" customWidth="1"/>
    <col min="13829" max="13829" width="16.71875" customWidth="1"/>
    <col min="14080" max="14080" width="18.609375" customWidth="1"/>
    <col min="14081" max="14081" width="24.54296875" customWidth="1"/>
    <col min="14082" max="14082" width="13.34765625" customWidth="1"/>
    <col min="14084" max="14084" width="16.046875" customWidth="1"/>
    <col min="14085" max="14085" width="16.71875" customWidth="1"/>
    <col min="14336" max="14336" width="18.609375" customWidth="1"/>
    <col min="14337" max="14337" width="24.54296875" customWidth="1"/>
    <col min="14338" max="14338" width="13.34765625" customWidth="1"/>
    <col min="14340" max="14340" width="16.046875" customWidth="1"/>
    <col min="14341" max="14341" width="16.71875" customWidth="1"/>
    <col min="14592" max="14592" width="18.609375" customWidth="1"/>
    <col min="14593" max="14593" width="24.54296875" customWidth="1"/>
    <col min="14594" max="14594" width="13.34765625" customWidth="1"/>
    <col min="14596" max="14596" width="16.046875" customWidth="1"/>
    <col min="14597" max="14597" width="16.71875" customWidth="1"/>
    <col min="14848" max="14848" width="18.609375" customWidth="1"/>
    <col min="14849" max="14849" width="24.54296875" customWidth="1"/>
    <col min="14850" max="14850" width="13.34765625" customWidth="1"/>
    <col min="14852" max="14852" width="16.046875" customWidth="1"/>
    <col min="14853" max="14853" width="16.71875" customWidth="1"/>
    <col min="15104" max="15104" width="18.609375" customWidth="1"/>
    <col min="15105" max="15105" width="24.54296875" customWidth="1"/>
    <col min="15106" max="15106" width="13.34765625" customWidth="1"/>
    <col min="15108" max="15108" width="16.046875" customWidth="1"/>
    <col min="15109" max="15109" width="16.71875" customWidth="1"/>
    <col min="15360" max="15360" width="18.609375" customWidth="1"/>
    <col min="15361" max="15361" width="24.54296875" customWidth="1"/>
    <col min="15362" max="15362" width="13.34765625" customWidth="1"/>
    <col min="15364" max="15364" width="16.046875" customWidth="1"/>
    <col min="15365" max="15365" width="16.71875" customWidth="1"/>
    <col min="15616" max="15616" width="18.609375" customWidth="1"/>
    <col min="15617" max="15617" width="24.54296875" customWidth="1"/>
    <col min="15618" max="15618" width="13.34765625" customWidth="1"/>
    <col min="15620" max="15620" width="16.046875" customWidth="1"/>
    <col min="15621" max="15621" width="16.71875" customWidth="1"/>
    <col min="15872" max="15872" width="18.609375" customWidth="1"/>
    <col min="15873" max="15873" width="24.54296875" customWidth="1"/>
    <col min="15874" max="15874" width="13.34765625" customWidth="1"/>
    <col min="15876" max="15876" width="16.046875" customWidth="1"/>
    <col min="15877" max="15877" width="16.71875" customWidth="1"/>
    <col min="16128" max="16128" width="18.609375" customWidth="1"/>
    <col min="16129" max="16129" width="24.54296875" customWidth="1"/>
    <col min="16130" max="16130" width="13.34765625" customWidth="1"/>
    <col min="16132" max="16132" width="16.046875" customWidth="1"/>
    <col min="16133" max="16133" width="16.71875" customWidth="1"/>
  </cols>
  <sheetData>
    <row r="1" spans="1:6" ht="21.75" x14ac:dyDescent="0.15">
      <c r="A1" s="39" t="s">
        <v>0</v>
      </c>
      <c r="B1" s="39" t="s">
        <v>1</v>
      </c>
      <c r="C1" s="39" t="s">
        <v>155</v>
      </c>
      <c r="D1" s="40" t="s">
        <v>2</v>
      </c>
      <c r="E1" s="40" t="s">
        <v>157</v>
      </c>
      <c r="F1" s="40" t="s">
        <v>158</v>
      </c>
    </row>
    <row r="2" spans="1:6" ht="21.75" x14ac:dyDescent="0.15">
      <c r="A2" s="58" t="s">
        <v>124</v>
      </c>
      <c r="B2" s="57" t="s">
        <v>125</v>
      </c>
      <c r="C2" s="9">
        <v>144976.47500000001</v>
      </c>
      <c r="D2" s="56">
        <v>1</v>
      </c>
      <c r="E2" s="69">
        <v>32838.119325</v>
      </c>
      <c r="F2" s="71">
        <f t="shared" ref="F2" si="0">E2*D2</f>
        <v>32838.119325</v>
      </c>
    </row>
    <row r="3" spans="1:6" ht="21.75" x14ac:dyDescent="0.15">
      <c r="A3" s="53" t="s">
        <v>165</v>
      </c>
      <c r="B3" s="54" t="s">
        <v>166</v>
      </c>
      <c r="C3" s="13">
        <v>1065176</v>
      </c>
      <c r="D3" s="32">
        <v>1</v>
      </c>
      <c r="E3" s="71">
        <v>213035.23642500004</v>
      </c>
      <c r="F3" s="71">
        <f t="shared" ref="F3" si="1">E3*D3</f>
        <v>213035.23642500004</v>
      </c>
    </row>
    <row r="4" spans="1:6" ht="21.75" x14ac:dyDescent="0.15">
      <c r="A4" s="41" t="s">
        <v>109</v>
      </c>
      <c r="B4" s="42" t="s">
        <v>110</v>
      </c>
      <c r="C4">
        <v>269408.54500000004</v>
      </c>
      <c r="D4" s="44">
        <v>1</v>
      </c>
      <c r="E4" s="55">
        <v>80822.563500000004</v>
      </c>
      <c r="F4">
        <f t="shared" ref="F4:F8" si="2">E4*D4</f>
        <v>80822.563500000004</v>
      </c>
    </row>
    <row r="5" spans="1:6" ht="21.75" x14ac:dyDescent="0.15">
      <c r="A5" s="41" t="s">
        <v>117</v>
      </c>
      <c r="B5" s="42" t="s">
        <v>118</v>
      </c>
      <c r="C5">
        <v>2175.1675</v>
      </c>
      <c r="D5" s="44">
        <v>2</v>
      </c>
      <c r="E5" s="55">
        <v>652.55025000000001</v>
      </c>
      <c r="F5">
        <f t="shared" si="2"/>
        <v>1305.1005</v>
      </c>
    </row>
    <row r="6" spans="1:6" ht="21.75" x14ac:dyDescent="0.15">
      <c r="A6" s="53" t="s">
        <v>126</v>
      </c>
      <c r="B6" s="54" t="s">
        <v>127</v>
      </c>
      <c r="C6" s="13">
        <v>327836.25</v>
      </c>
      <c r="D6" s="32">
        <v>1</v>
      </c>
      <c r="E6" s="69">
        <v>60055</v>
      </c>
      <c r="F6" s="71">
        <f t="shared" si="2"/>
        <v>60055</v>
      </c>
    </row>
    <row r="7" spans="1:6" ht="21.75" x14ac:dyDescent="0.15">
      <c r="A7" s="53" t="s">
        <v>167</v>
      </c>
      <c r="B7" s="54" t="s">
        <v>168</v>
      </c>
      <c r="C7" s="13">
        <v>152139</v>
      </c>
      <c r="D7" s="32">
        <v>1</v>
      </c>
      <c r="E7" s="71">
        <v>30427.808400000002</v>
      </c>
      <c r="F7" s="71">
        <f t="shared" si="2"/>
        <v>30427.808400000002</v>
      </c>
    </row>
    <row r="8" spans="1:6" ht="21.75" x14ac:dyDescent="0.15">
      <c r="A8" s="41" t="s">
        <v>119</v>
      </c>
      <c r="B8" s="42" t="s">
        <v>120</v>
      </c>
      <c r="C8">
        <v>65567.25</v>
      </c>
      <c r="D8" s="44">
        <v>1</v>
      </c>
      <c r="E8" s="55">
        <v>19670.174999999999</v>
      </c>
      <c r="F8">
        <f t="shared" si="2"/>
        <v>19670.174999999999</v>
      </c>
    </row>
    <row r="9" spans="1:6" x14ac:dyDescent="0.15">
      <c r="A9" s="107"/>
      <c r="B9" s="108"/>
      <c r="C9" s="108"/>
      <c r="D9" s="108"/>
      <c r="E9" s="108"/>
    </row>
    <row r="10" spans="1:6" x14ac:dyDescent="0.15">
      <c r="A10" s="107"/>
      <c r="B10" s="108"/>
      <c r="C10" s="108"/>
      <c r="D10" s="108"/>
      <c r="E10" s="108"/>
    </row>
    <row r="11" spans="1:6" x14ac:dyDescent="0.15">
      <c r="A11" s="107"/>
      <c r="B11" s="108"/>
      <c r="C11" s="108"/>
      <c r="D11" s="108"/>
      <c r="E11" s="108"/>
      <c r="F11" s="38"/>
    </row>
  </sheetData>
  <mergeCells count="3">
    <mergeCell ref="A9:E9"/>
    <mergeCell ref="A10:E10"/>
    <mergeCell ref="A11:E1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1"/>
  <sheetViews>
    <sheetView workbookViewId="0">
      <selection activeCell="C7" sqref="C7"/>
    </sheetView>
  </sheetViews>
  <sheetFormatPr defaultRowHeight="12.75" x14ac:dyDescent="0.15"/>
  <cols>
    <col min="1" max="1" width="18.609375" customWidth="1"/>
    <col min="2" max="2" width="24.54296875" customWidth="1"/>
    <col min="3" max="3" width="13.34765625" customWidth="1"/>
    <col min="5" max="5" width="16.046875" customWidth="1"/>
    <col min="6" max="6" width="16.71875" customWidth="1"/>
    <col min="256" max="256" width="18.609375" customWidth="1"/>
    <col min="257" max="257" width="24.54296875" customWidth="1"/>
    <col min="258" max="258" width="13.34765625" customWidth="1"/>
    <col min="260" max="260" width="16.046875" customWidth="1"/>
    <col min="261" max="261" width="16.71875" customWidth="1"/>
    <col min="512" max="512" width="18.609375" customWidth="1"/>
    <col min="513" max="513" width="24.54296875" customWidth="1"/>
    <col min="514" max="514" width="13.34765625" customWidth="1"/>
    <col min="516" max="516" width="16.046875" customWidth="1"/>
    <col min="517" max="517" width="16.71875" customWidth="1"/>
    <col min="768" max="768" width="18.609375" customWidth="1"/>
    <col min="769" max="769" width="24.54296875" customWidth="1"/>
    <col min="770" max="770" width="13.34765625" customWidth="1"/>
    <col min="772" max="772" width="16.046875" customWidth="1"/>
    <col min="773" max="773" width="16.71875" customWidth="1"/>
    <col min="1024" max="1024" width="18.609375" customWidth="1"/>
    <col min="1025" max="1025" width="24.54296875" customWidth="1"/>
    <col min="1026" max="1026" width="13.34765625" customWidth="1"/>
    <col min="1028" max="1028" width="16.046875" customWidth="1"/>
    <col min="1029" max="1029" width="16.71875" customWidth="1"/>
    <col min="1280" max="1280" width="18.609375" customWidth="1"/>
    <col min="1281" max="1281" width="24.54296875" customWidth="1"/>
    <col min="1282" max="1282" width="13.34765625" customWidth="1"/>
    <col min="1284" max="1284" width="16.046875" customWidth="1"/>
    <col min="1285" max="1285" width="16.71875" customWidth="1"/>
    <col min="1536" max="1536" width="18.609375" customWidth="1"/>
    <col min="1537" max="1537" width="24.54296875" customWidth="1"/>
    <col min="1538" max="1538" width="13.34765625" customWidth="1"/>
    <col min="1540" max="1540" width="16.046875" customWidth="1"/>
    <col min="1541" max="1541" width="16.71875" customWidth="1"/>
    <col min="1792" max="1792" width="18.609375" customWidth="1"/>
    <col min="1793" max="1793" width="24.54296875" customWidth="1"/>
    <col min="1794" max="1794" width="13.34765625" customWidth="1"/>
    <col min="1796" max="1796" width="16.046875" customWidth="1"/>
    <col min="1797" max="1797" width="16.71875" customWidth="1"/>
    <col min="2048" max="2048" width="18.609375" customWidth="1"/>
    <col min="2049" max="2049" width="24.54296875" customWidth="1"/>
    <col min="2050" max="2050" width="13.34765625" customWidth="1"/>
    <col min="2052" max="2052" width="16.046875" customWidth="1"/>
    <col min="2053" max="2053" width="16.71875" customWidth="1"/>
    <col min="2304" max="2304" width="18.609375" customWidth="1"/>
    <col min="2305" max="2305" width="24.54296875" customWidth="1"/>
    <col min="2306" max="2306" width="13.34765625" customWidth="1"/>
    <col min="2308" max="2308" width="16.046875" customWidth="1"/>
    <col min="2309" max="2309" width="16.71875" customWidth="1"/>
    <col min="2560" max="2560" width="18.609375" customWidth="1"/>
    <col min="2561" max="2561" width="24.54296875" customWidth="1"/>
    <col min="2562" max="2562" width="13.34765625" customWidth="1"/>
    <col min="2564" max="2564" width="16.046875" customWidth="1"/>
    <col min="2565" max="2565" width="16.71875" customWidth="1"/>
    <col min="2816" max="2816" width="18.609375" customWidth="1"/>
    <col min="2817" max="2817" width="24.54296875" customWidth="1"/>
    <col min="2818" max="2818" width="13.34765625" customWidth="1"/>
    <col min="2820" max="2820" width="16.046875" customWidth="1"/>
    <col min="2821" max="2821" width="16.71875" customWidth="1"/>
    <col min="3072" max="3072" width="18.609375" customWidth="1"/>
    <col min="3073" max="3073" width="24.54296875" customWidth="1"/>
    <col min="3074" max="3074" width="13.34765625" customWidth="1"/>
    <col min="3076" max="3076" width="16.046875" customWidth="1"/>
    <col min="3077" max="3077" width="16.71875" customWidth="1"/>
    <col min="3328" max="3328" width="18.609375" customWidth="1"/>
    <col min="3329" max="3329" width="24.54296875" customWidth="1"/>
    <col min="3330" max="3330" width="13.34765625" customWidth="1"/>
    <col min="3332" max="3332" width="16.046875" customWidth="1"/>
    <col min="3333" max="3333" width="16.71875" customWidth="1"/>
    <col min="3584" max="3584" width="18.609375" customWidth="1"/>
    <col min="3585" max="3585" width="24.54296875" customWidth="1"/>
    <col min="3586" max="3586" width="13.34765625" customWidth="1"/>
    <col min="3588" max="3588" width="16.046875" customWidth="1"/>
    <col min="3589" max="3589" width="16.71875" customWidth="1"/>
    <col min="3840" max="3840" width="18.609375" customWidth="1"/>
    <col min="3841" max="3841" width="24.54296875" customWidth="1"/>
    <col min="3842" max="3842" width="13.34765625" customWidth="1"/>
    <col min="3844" max="3844" width="16.046875" customWidth="1"/>
    <col min="3845" max="3845" width="16.71875" customWidth="1"/>
    <col min="4096" max="4096" width="18.609375" customWidth="1"/>
    <col min="4097" max="4097" width="24.54296875" customWidth="1"/>
    <col min="4098" max="4098" width="13.34765625" customWidth="1"/>
    <col min="4100" max="4100" width="16.046875" customWidth="1"/>
    <col min="4101" max="4101" width="16.71875" customWidth="1"/>
    <col min="4352" max="4352" width="18.609375" customWidth="1"/>
    <col min="4353" max="4353" width="24.54296875" customWidth="1"/>
    <col min="4354" max="4354" width="13.34765625" customWidth="1"/>
    <col min="4356" max="4356" width="16.046875" customWidth="1"/>
    <col min="4357" max="4357" width="16.71875" customWidth="1"/>
    <col min="4608" max="4608" width="18.609375" customWidth="1"/>
    <col min="4609" max="4609" width="24.54296875" customWidth="1"/>
    <col min="4610" max="4610" width="13.34765625" customWidth="1"/>
    <col min="4612" max="4612" width="16.046875" customWidth="1"/>
    <col min="4613" max="4613" width="16.71875" customWidth="1"/>
    <col min="4864" max="4864" width="18.609375" customWidth="1"/>
    <col min="4865" max="4865" width="24.54296875" customWidth="1"/>
    <col min="4866" max="4866" width="13.34765625" customWidth="1"/>
    <col min="4868" max="4868" width="16.046875" customWidth="1"/>
    <col min="4869" max="4869" width="16.71875" customWidth="1"/>
    <col min="5120" max="5120" width="18.609375" customWidth="1"/>
    <col min="5121" max="5121" width="24.54296875" customWidth="1"/>
    <col min="5122" max="5122" width="13.34765625" customWidth="1"/>
    <col min="5124" max="5124" width="16.046875" customWidth="1"/>
    <col min="5125" max="5125" width="16.71875" customWidth="1"/>
    <col min="5376" max="5376" width="18.609375" customWidth="1"/>
    <col min="5377" max="5377" width="24.54296875" customWidth="1"/>
    <col min="5378" max="5378" width="13.34765625" customWidth="1"/>
    <col min="5380" max="5380" width="16.046875" customWidth="1"/>
    <col min="5381" max="5381" width="16.71875" customWidth="1"/>
    <col min="5632" max="5632" width="18.609375" customWidth="1"/>
    <col min="5633" max="5633" width="24.54296875" customWidth="1"/>
    <col min="5634" max="5634" width="13.34765625" customWidth="1"/>
    <col min="5636" max="5636" width="16.046875" customWidth="1"/>
    <col min="5637" max="5637" width="16.71875" customWidth="1"/>
    <col min="5888" max="5888" width="18.609375" customWidth="1"/>
    <col min="5889" max="5889" width="24.54296875" customWidth="1"/>
    <col min="5890" max="5890" width="13.34765625" customWidth="1"/>
    <col min="5892" max="5892" width="16.046875" customWidth="1"/>
    <col min="5893" max="5893" width="16.71875" customWidth="1"/>
    <col min="6144" max="6144" width="18.609375" customWidth="1"/>
    <col min="6145" max="6145" width="24.54296875" customWidth="1"/>
    <col min="6146" max="6146" width="13.34765625" customWidth="1"/>
    <col min="6148" max="6148" width="16.046875" customWidth="1"/>
    <col min="6149" max="6149" width="16.71875" customWidth="1"/>
    <col min="6400" max="6400" width="18.609375" customWidth="1"/>
    <col min="6401" max="6401" width="24.54296875" customWidth="1"/>
    <col min="6402" max="6402" width="13.34765625" customWidth="1"/>
    <col min="6404" max="6404" width="16.046875" customWidth="1"/>
    <col min="6405" max="6405" width="16.71875" customWidth="1"/>
    <col min="6656" max="6656" width="18.609375" customWidth="1"/>
    <col min="6657" max="6657" width="24.54296875" customWidth="1"/>
    <col min="6658" max="6658" width="13.34765625" customWidth="1"/>
    <col min="6660" max="6660" width="16.046875" customWidth="1"/>
    <col min="6661" max="6661" width="16.71875" customWidth="1"/>
    <col min="6912" max="6912" width="18.609375" customWidth="1"/>
    <col min="6913" max="6913" width="24.54296875" customWidth="1"/>
    <col min="6914" max="6914" width="13.34765625" customWidth="1"/>
    <col min="6916" max="6916" width="16.046875" customWidth="1"/>
    <col min="6917" max="6917" width="16.71875" customWidth="1"/>
    <col min="7168" max="7168" width="18.609375" customWidth="1"/>
    <col min="7169" max="7169" width="24.54296875" customWidth="1"/>
    <col min="7170" max="7170" width="13.34765625" customWidth="1"/>
    <col min="7172" max="7172" width="16.046875" customWidth="1"/>
    <col min="7173" max="7173" width="16.71875" customWidth="1"/>
    <col min="7424" max="7424" width="18.609375" customWidth="1"/>
    <col min="7425" max="7425" width="24.54296875" customWidth="1"/>
    <col min="7426" max="7426" width="13.34765625" customWidth="1"/>
    <col min="7428" max="7428" width="16.046875" customWidth="1"/>
    <col min="7429" max="7429" width="16.71875" customWidth="1"/>
    <col min="7680" max="7680" width="18.609375" customWidth="1"/>
    <col min="7681" max="7681" width="24.54296875" customWidth="1"/>
    <col min="7682" max="7682" width="13.34765625" customWidth="1"/>
    <col min="7684" max="7684" width="16.046875" customWidth="1"/>
    <col min="7685" max="7685" width="16.71875" customWidth="1"/>
    <col min="7936" max="7936" width="18.609375" customWidth="1"/>
    <col min="7937" max="7937" width="24.54296875" customWidth="1"/>
    <col min="7938" max="7938" width="13.34765625" customWidth="1"/>
    <col min="7940" max="7940" width="16.046875" customWidth="1"/>
    <col min="7941" max="7941" width="16.71875" customWidth="1"/>
    <col min="8192" max="8192" width="18.609375" customWidth="1"/>
    <col min="8193" max="8193" width="24.54296875" customWidth="1"/>
    <col min="8194" max="8194" width="13.34765625" customWidth="1"/>
    <col min="8196" max="8196" width="16.046875" customWidth="1"/>
    <col min="8197" max="8197" width="16.71875" customWidth="1"/>
    <col min="8448" max="8448" width="18.609375" customWidth="1"/>
    <col min="8449" max="8449" width="24.54296875" customWidth="1"/>
    <col min="8450" max="8450" width="13.34765625" customWidth="1"/>
    <col min="8452" max="8452" width="16.046875" customWidth="1"/>
    <col min="8453" max="8453" width="16.71875" customWidth="1"/>
    <col min="8704" max="8704" width="18.609375" customWidth="1"/>
    <col min="8705" max="8705" width="24.54296875" customWidth="1"/>
    <col min="8706" max="8706" width="13.34765625" customWidth="1"/>
    <col min="8708" max="8708" width="16.046875" customWidth="1"/>
    <col min="8709" max="8709" width="16.71875" customWidth="1"/>
    <col min="8960" max="8960" width="18.609375" customWidth="1"/>
    <col min="8961" max="8961" width="24.54296875" customWidth="1"/>
    <col min="8962" max="8962" width="13.34765625" customWidth="1"/>
    <col min="8964" max="8964" width="16.046875" customWidth="1"/>
    <col min="8965" max="8965" width="16.71875" customWidth="1"/>
    <col min="9216" max="9216" width="18.609375" customWidth="1"/>
    <col min="9217" max="9217" width="24.54296875" customWidth="1"/>
    <col min="9218" max="9218" width="13.34765625" customWidth="1"/>
    <col min="9220" max="9220" width="16.046875" customWidth="1"/>
    <col min="9221" max="9221" width="16.71875" customWidth="1"/>
    <col min="9472" max="9472" width="18.609375" customWidth="1"/>
    <col min="9473" max="9473" width="24.54296875" customWidth="1"/>
    <col min="9474" max="9474" width="13.34765625" customWidth="1"/>
    <col min="9476" max="9476" width="16.046875" customWidth="1"/>
    <col min="9477" max="9477" width="16.71875" customWidth="1"/>
    <col min="9728" max="9728" width="18.609375" customWidth="1"/>
    <col min="9729" max="9729" width="24.54296875" customWidth="1"/>
    <col min="9730" max="9730" width="13.34765625" customWidth="1"/>
    <col min="9732" max="9732" width="16.046875" customWidth="1"/>
    <col min="9733" max="9733" width="16.71875" customWidth="1"/>
    <col min="9984" max="9984" width="18.609375" customWidth="1"/>
    <col min="9985" max="9985" width="24.54296875" customWidth="1"/>
    <col min="9986" max="9986" width="13.34765625" customWidth="1"/>
    <col min="9988" max="9988" width="16.046875" customWidth="1"/>
    <col min="9989" max="9989" width="16.71875" customWidth="1"/>
    <col min="10240" max="10240" width="18.609375" customWidth="1"/>
    <col min="10241" max="10241" width="24.54296875" customWidth="1"/>
    <col min="10242" max="10242" width="13.34765625" customWidth="1"/>
    <col min="10244" max="10244" width="16.046875" customWidth="1"/>
    <col min="10245" max="10245" width="16.71875" customWidth="1"/>
    <col min="10496" max="10496" width="18.609375" customWidth="1"/>
    <col min="10497" max="10497" width="24.54296875" customWidth="1"/>
    <col min="10498" max="10498" width="13.34765625" customWidth="1"/>
    <col min="10500" max="10500" width="16.046875" customWidth="1"/>
    <col min="10501" max="10501" width="16.71875" customWidth="1"/>
    <col min="10752" max="10752" width="18.609375" customWidth="1"/>
    <col min="10753" max="10753" width="24.54296875" customWidth="1"/>
    <col min="10754" max="10754" width="13.34765625" customWidth="1"/>
    <col min="10756" max="10756" width="16.046875" customWidth="1"/>
    <col min="10757" max="10757" width="16.71875" customWidth="1"/>
    <col min="11008" max="11008" width="18.609375" customWidth="1"/>
    <col min="11009" max="11009" width="24.54296875" customWidth="1"/>
    <col min="11010" max="11010" width="13.34765625" customWidth="1"/>
    <col min="11012" max="11012" width="16.046875" customWidth="1"/>
    <col min="11013" max="11013" width="16.71875" customWidth="1"/>
    <col min="11264" max="11264" width="18.609375" customWidth="1"/>
    <col min="11265" max="11265" width="24.54296875" customWidth="1"/>
    <col min="11266" max="11266" width="13.34765625" customWidth="1"/>
    <col min="11268" max="11268" width="16.046875" customWidth="1"/>
    <col min="11269" max="11269" width="16.71875" customWidth="1"/>
    <col min="11520" max="11520" width="18.609375" customWidth="1"/>
    <col min="11521" max="11521" width="24.54296875" customWidth="1"/>
    <col min="11522" max="11522" width="13.34765625" customWidth="1"/>
    <col min="11524" max="11524" width="16.046875" customWidth="1"/>
    <col min="11525" max="11525" width="16.71875" customWidth="1"/>
    <col min="11776" max="11776" width="18.609375" customWidth="1"/>
    <col min="11777" max="11777" width="24.54296875" customWidth="1"/>
    <col min="11778" max="11778" width="13.34765625" customWidth="1"/>
    <col min="11780" max="11780" width="16.046875" customWidth="1"/>
    <col min="11781" max="11781" width="16.71875" customWidth="1"/>
    <col min="12032" max="12032" width="18.609375" customWidth="1"/>
    <col min="12033" max="12033" width="24.54296875" customWidth="1"/>
    <col min="12034" max="12034" width="13.34765625" customWidth="1"/>
    <col min="12036" max="12036" width="16.046875" customWidth="1"/>
    <col min="12037" max="12037" width="16.71875" customWidth="1"/>
    <col min="12288" max="12288" width="18.609375" customWidth="1"/>
    <col min="12289" max="12289" width="24.54296875" customWidth="1"/>
    <col min="12290" max="12290" width="13.34765625" customWidth="1"/>
    <col min="12292" max="12292" width="16.046875" customWidth="1"/>
    <col min="12293" max="12293" width="16.71875" customWidth="1"/>
    <col min="12544" max="12544" width="18.609375" customWidth="1"/>
    <col min="12545" max="12545" width="24.54296875" customWidth="1"/>
    <col min="12546" max="12546" width="13.34765625" customWidth="1"/>
    <col min="12548" max="12548" width="16.046875" customWidth="1"/>
    <col min="12549" max="12549" width="16.71875" customWidth="1"/>
    <col min="12800" max="12800" width="18.609375" customWidth="1"/>
    <col min="12801" max="12801" width="24.54296875" customWidth="1"/>
    <col min="12802" max="12802" width="13.34765625" customWidth="1"/>
    <col min="12804" max="12804" width="16.046875" customWidth="1"/>
    <col min="12805" max="12805" width="16.71875" customWidth="1"/>
    <col min="13056" max="13056" width="18.609375" customWidth="1"/>
    <col min="13057" max="13057" width="24.54296875" customWidth="1"/>
    <col min="13058" max="13058" width="13.34765625" customWidth="1"/>
    <col min="13060" max="13060" width="16.046875" customWidth="1"/>
    <col min="13061" max="13061" width="16.71875" customWidth="1"/>
    <col min="13312" max="13312" width="18.609375" customWidth="1"/>
    <col min="13313" max="13313" width="24.54296875" customWidth="1"/>
    <col min="13314" max="13314" width="13.34765625" customWidth="1"/>
    <col min="13316" max="13316" width="16.046875" customWidth="1"/>
    <col min="13317" max="13317" width="16.71875" customWidth="1"/>
    <col min="13568" max="13568" width="18.609375" customWidth="1"/>
    <col min="13569" max="13569" width="24.54296875" customWidth="1"/>
    <col min="13570" max="13570" width="13.34765625" customWidth="1"/>
    <col min="13572" max="13572" width="16.046875" customWidth="1"/>
    <col min="13573" max="13573" width="16.71875" customWidth="1"/>
    <col min="13824" max="13824" width="18.609375" customWidth="1"/>
    <col min="13825" max="13825" width="24.54296875" customWidth="1"/>
    <col min="13826" max="13826" width="13.34765625" customWidth="1"/>
    <col min="13828" max="13828" width="16.046875" customWidth="1"/>
    <col min="13829" max="13829" width="16.71875" customWidth="1"/>
    <col min="14080" max="14080" width="18.609375" customWidth="1"/>
    <col min="14081" max="14081" width="24.54296875" customWidth="1"/>
    <col min="14082" max="14082" width="13.34765625" customWidth="1"/>
    <col min="14084" max="14084" width="16.046875" customWidth="1"/>
    <col min="14085" max="14085" width="16.71875" customWidth="1"/>
    <col min="14336" max="14336" width="18.609375" customWidth="1"/>
    <col min="14337" max="14337" width="24.54296875" customWidth="1"/>
    <col min="14338" max="14338" width="13.34765625" customWidth="1"/>
    <col min="14340" max="14340" width="16.046875" customWidth="1"/>
    <col min="14341" max="14341" width="16.71875" customWidth="1"/>
    <col min="14592" max="14592" width="18.609375" customWidth="1"/>
    <col min="14593" max="14593" width="24.54296875" customWidth="1"/>
    <col min="14594" max="14594" width="13.34765625" customWidth="1"/>
    <col min="14596" max="14596" width="16.046875" customWidth="1"/>
    <col min="14597" max="14597" width="16.71875" customWidth="1"/>
    <col min="14848" max="14848" width="18.609375" customWidth="1"/>
    <col min="14849" max="14849" width="24.54296875" customWidth="1"/>
    <col min="14850" max="14850" width="13.34765625" customWidth="1"/>
    <col min="14852" max="14852" width="16.046875" customWidth="1"/>
    <col min="14853" max="14853" width="16.71875" customWidth="1"/>
    <col min="15104" max="15104" width="18.609375" customWidth="1"/>
    <col min="15105" max="15105" width="24.54296875" customWidth="1"/>
    <col min="15106" max="15106" width="13.34765625" customWidth="1"/>
    <col min="15108" max="15108" width="16.046875" customWidth="1"/>
    <col min="15109" max="15109" width="16.71875" customWidth="1"/>
    <col min="15360" max="15360" width="18.609375" customWidth="1"/>
    <col min="15361" max="15361" width="24.54296875" customWidth="1"/>
    <col min="15362" max="15362" width="13.34765625" customWidth="1"/>
    <col min="15364" max="15364" width="16.046875" customWidth="1"/>
    <col min="15365" max="15365" width="16.71875" customWidth="1"/>
    <col min="15616" max="15616" width="18.609375" customWidth="1"/>
    <col min="15617" max="15617" width="24.54296875" customWidth="1"/>
    <col min="15618" max="15618" width="13.34765625" customWidth="1"/>
    <col min="15620" max="15620" width="16.046875" customWidth="1"/>
    <col min="15621" max="15621" width="16.71875" customWidth="1"/>
    <col min="15872" max="15872" width="18.609375" customWidth="1"/>
    <col min="15873" max="15873" width="24.54296875" customWidth="1"/>
    <col min="15874" max="15874" width="13.34765625" customWidth="1"/>
    <col min="15876" max="15876" width="16.046875" customWidth="1"/>
    <col min="15877" max="15877" width="16.71875" customWidth="1"/>
    <col min="16128" max="16128" width="18.609375" customWidth="1"/>
    <col min="16129" max="16129" width="24.54296875" customWidth="1"/>
    <col min="16130" max="16130" width="13.34765625" customWidth="1"/>
    <col min="16132" max="16132" width="16.046875" customWidth="1"/>
    <col min="16133" max="16133" width="16.71875" customWidth="1"/>
  </cols>
  <sheetData>
    <row r="1" spans="1:6" ht="21.75" x14ac:dyDescent="0.15">
      <c r="A1" s="39" t="s">
        <v>0</v>
      </c>
      <c r="B1" s="39" t="s">
        <v>1</v>
      </c>
      <c r="C1" s="39" t="s">
        <v>155</v>
      </c>
      <c r="D1" s="40" t="s">
        <v>2</v>
      </c>
      <c r="E1" s="40" t="s">
        <v>157</v>
      </c>
      <c r="F1" s="40" t="s">
        <v>158</v>
      </c>
    </row>
    <row r="2" spans="1:6" ht="21.75" x14ac:dyDescent="0.15">
      <c r="A2" s="58" t="s">
        <v>124</v>
      </c>
      <c r="B2" s="57" t="s">
        <v>125</v>
      </c>
      <c r="C2" s="9">
        <v>144976.47500000001</v>
      </c>
      <c r="D2" s="56">
        <v>1</v>
      </c>
      <c r="E2" s="69">
        <v>32838.119325</v>
      </c>
      <c r="F2" s="71">
        <f t="shared" ref="F2" si="0">E2*D2</f>
        <v>32838.119325</v>
      </c>
    </row>
    <row r="3" spans="1:6" ht="21.75" x14ac:dyDescent="0.15">
      <c r="A3" s="53" t="s">
        <v>165</v>
      </c>
      <c r="B3" s="54" t="s">
        <v>166</v>
      </c>
      <c r="C3" s="13">
        <v>1065176</v>
      </c>
      <c r="D3" s="32">
        <v>1</v>
      </c>
      <c r="E3" s="71">
        <v>213035.23642500004</v>
      </c>
      <c r="F3" s="71">
        <f t="shared" ref="F3" si="1">E3*D3</f>
        <v>213035.23642500004</v>
      </c>
    </row>
    <row r="4" spans="1:6" ht="21.75" x14ac:dyDescent="0.15">
      <c r="A4" s="41" t="s">
        <v>109</v>
      </c>
      <c r="B4" s="42" t="s">
        <v>110</v>
      </c>
      <c r="C4">
        <v>269408.54500000004</v>
      </c>
      <c r="D4" s="44">
        <v>2</v>
      </c>
      <c r="E4" s="55">
        <v>80822.563500000004</v>
      </c>
      <c r="F4">
        <f t="shared" ref="F4:F8" si="2">E4*D4</f>
        <v>161645.12700000001</v>
      </c>
    </row>
    <row r="5" spans="1:6" ht="21.75" x14ac:dyDescent="0.15">
      <c r="A5" s="41" t="s">
        <v>117</v>
      </c>
      <c r="B5" s="42" t="s">
        <v>118</v>
      </c>
      <c r="C5">
        <v>2175.1675</v>
      </c>
      <c r="D5" s="44">
        <v>2</v>
      </c>
      <c r="E5" s="55">
        <v>652.55025000000001</v>
      </c>
      <c r="F5">
        <f t="shared" si="2"/>
        <v>1305.1005</v>
      </c>
    </row>
    <row r="6" spans="1:6" ht="21.75" x14ac:dyDescent="0.15">
      <c r="A6" s="53" t="s">
        <v>126</v>
      </c>
      <c r="B6" s="54" t="s">
        <v>127</v>
      </c>
      <c r="C6" s="13">
        <v>327836.25</v>
      </c>
      <c r="D6" s="32">
        <v>1</v>
      </c>
      <c r="E6" s="69">
        <v>60055</v>
      </c>
      <c r="F6" s="71">
        <f t="shared" si="2"/>
        <v>60055</v>
      </c>
    </row>
    <row r="7" spans="1:6" ht="21.75" x14ac:dyDescent="0.15">
      <c r="A7" s="53" t="s">
        <v>167</v>
      </c>
      <c r="B7" s="54" t="s">
        <v>168</v>
      </c>
      <c r="C7" s="13">
        <v>152139</v>
      </c>
      <c r="D7" s="32">
        <v>1</v>
      </c>
      <c r="E7" s="71">
        <v>30427.808400000002</v>
      </c>
      <c r="F7" s="71">
        <f t="shared" si="2"/>
        <v>30427.808400000002</v>
      </c>
    </row>
    <row r="8" spans="1:6" ht="21.75" x14ac:dyDescent="0.15">
      <c r="A8" s="41" t="s">
        <v>119</v>
      </c>
      <c r="B8" s="42" t="s">
        <v>120</v>
      </c>
      <c r="C8">
        <v>65567.25</v>
      </c>
      <c r="D8" s="44">
        <v>2</v>
      </c>
      <c r="E8" s="55">
        <v>19670.174999999999</v>
      </c>
      <c r="F8">
        <f t="shared" si="2"/>
        <v>39340.35</v>
      </c>
    </row>
    <row r="9" spans="1:6" x14ac:dyDescent="0.15">
      <c r="A9" s="107"/>
      <c r="B9" s="108"/>
      <c r="C9" s="108"/>
      <c r="D9" s="108"/>
      <c r="E9" s="108"/>
    </row>
    <row r="10" spans="1:6" x14ac:dyDescent="0.15">
      <c r="A10" s="107"/>
      <c r="B10" s="108"/>
      <c r="C10" s="108"/>
      <c r="D10" s="108"/>
      <c r="E10" s="108"/>
    </row>
    <row r="11" spans="1:6" x14ac:dyDescent="0.15">
      <c r="A11" s="107"/>
      <c r="B11" s="108"/>
      <c r="C11" s="108"/>
      <c r="D11" s="108"/>
      <c r="E11" s="108"/>
      <c r="F11" s="38"/>
    </row>
  </sheetData>
  <mergeCells count="3">
    <mergeCell ref="A9:E9"/>
    <mergeCell ref="A10:E10"/>
    <mergeCell ref="A11:E1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zoomScale="80" zoomScaleNormal="80" workbookViewId="0">
      <selection activeCell="G3" sqref="G3"/>
    </sheetView>
  </sheetViews>
  <sheetFormatPr defaultRowHeight="12.75" x14ac:dyDescent="0.15"/>
  <cols>
    <col min="1" max="1" width="18.609375" customWidth="1"/>
    <col min="2" max="2" width="24.54296875" customWidth="1"/>
    <col min="3" max="3" width="13.34765625" customWidth="1"/>
    <col min="5" max="5" width="16.046875" customWidth="1"/>
    <col min="6" max="6" width="16.71875" customWidth="1"/>
    <col min="7" max="7" width="13.6171875" bestFit="1" customWidth="1"/>
    <col min="256" max="256" width="18.609375" customWidth="1"/>
    <col min="257" max="257" width="24.54296875" customWidth="1"/>
    <col min="258" max="258" width="13.34765625" customWidth="1"/>
    <col min="260" max="260" width="16.046875" customWidth="1"/>
    <col min="261" max="261" width="16.71875" customWidth="1"/>
    <col min="512" max="512" width="18.609375" customWidth="1"/>
    <col min="513" max="513" width="24.54296875" customWidth="1"/>
    <col min="514" max="514" width="13.34765625" customWidth="1"/>
    <col min="516" max="516" width="16.046875" customWidth="1"/>
    <col min="517" max="517" width="16.71875" customWidth="1"/>
    <col min="768" max="768" width="18.609375" customWidth="1"/>
    <col min="769" max="769" width="24.54296875" customWidth="1"/>
    <col min="770" max="770" width="13.34765625" customWidth="1"/>
    <col min="772" max="772" width="16.046875" customWidth="1"/>
    <col min="773" max="773" width="16.71875" customWidth="1"/>
    <col min="1024" max="1024" width="18.609375" customWidth="1"/>
    <col min="1025" max="1025" width="24.54296875" customWidth="1"/>
    <col min="1026" max="1026" width="13.34765625" customWidth="1"/>
    <col min="1028" max="1028" width="16.046875" customWidth="1"/>
    <col min="1029" max="1029" width="16.71875" customWidth="1"/>
    <col min="1280" max="1280" width="18.609375" customWidth="1"/>
    <col min="1281" max="1281" width="24.54296875" customWidth="1"/>
    <col min="1282" max="1282" width="13.34765625" customWidth="1"/>
    <col min="1284" max="1284" width="16.046875" customWidth="1"/>
    <col min="1285" max="1285" width="16.71875" customWidth="1"/>
    <col min="1536" max="1536" width="18.609375" customWidth="1"/>
    <col min="1537" max="1537" width="24.54296875" customWidth="1"/>
    <col min="1538" max="1538" width="13.34765625" customWidth="1"/>
    <col min="1540" max="1540" width="16.046875" customWidth="1"/>
    <col min="1541" max="1541" width="16.71875" customWidth="1"/>
    <col min="1792" max="1792" width="18.609375" customWidth="1"/>
    <col min="1793" max="1793" width="24.54296875" customWidth="1"/>
    <col min="1794" max="1794" width="13.34765625" customWidth="1"/>
    <col min="1796" max="1796" width="16.046875" customWidth="1"/>
    <col min="1797" max="1797" width="16.71875" customWidth="1"/>
    <col min="2048" max="2048" width="18.609375" customWidth="1"/>
    <col min="2049" max="2049" width="24.54296875" customWidth="1"/>
    <col min="2050" max="2050" width="13.34765625" customWidth="1"/>
    <col min="2052" max="2052" width="16.046875" customWidth="1"/>
    <col min="2053" max="2053" width="16.71875" customWidth="1"/>
    <col min="2304" max="2304" width="18.609375" customWidth="1"/>
    <col min="2305" max="2305" width="24.54296875" customWidth="1"/>
    <col min="2306" max="2306" width="13.34765625" customWidth="1"/>
    <col min="2308" max="2308" width="16.046875" customWidth="1"/>
    <col min="2309" max="2309" width="16.71875" customWidth="1"/>
    <col min="2560" max="2560" width="18.609375" customWidth="1"/>
    <col min="2561" max="2561" width="24.54296875" customWidth="1"/>
    <col min="2562" max="2562" width="13.34765625" customWidth="1"/>
    <col min="2564" max="2564" width="16.046875" customWidth="1"/>
    <col min="2565" max="2565" width="16.71875" customWidth="1"/>
    <col min="2816" max="2816" width="18.609375" customWidth="1"/>
    <col min="2817" max="2817" width="24.54296875" customWidth="1"/>
    <col min="2818" max="2818" width="13.34765625" customWidth="1"/>
    <col min="2820" max="2820" width="16.046875" customWidth="1"/>
    <col min="2821" max="2821" width="16.71875" customWidth="1"/>
    <col min="3072" max="3072" width="18.609375" customWidth="1"/>
    <col min="3073" max="3073" width="24.54296875" customWidth="1"/>
    <col min="3074" max="3074" width="13.34765625" customWidth="1"/>
    <col min="3076" max="3076" width="16.046875" customWidth="1"/>
    <col min="3077" max="3077" width="16.71875" customWidth="1"/>
    <col min="3328" max="3328" width="18.609375" customWidth="1"/>
    <col min="3329" max="3329" width="24.54296875" customWidth="1"/>
    <col min="3330" max="3330" width="13.34765625" customWidth="1"/>
    <col min="3332" max="3332" width="16.046875" customWidth="1"/>
    <col min="3333" max="3333" width="16.71875" customWidth="1"/>
    <col min="3584" max="3584" width="18.609375" customWidth="1"/>
    <col min="3585" max="3585" width="24.54296875" customWidth="1"/>
    <col min="3586" max="3586" width="13.34765625" customWidth="1"/>
    <col min="3588" max="3588" width="16.046875" customWidth="1"/>
    <col min="3589" max="3589" width="16.71875" customWidth="1"/>
    <col min="3840" max="3840" width="18.609375" customWidth="1"/>
    <col min="3841" max="3841" width="24.54296875" customWidth="1"/>
    <col min="3842" max="3842" width="13.34765625" customWidth="1"/>
    <col min="3844" max="3844" width="16.046875" customWidth="1"/>
    <col min="3845" max="3845" width="16.71875" customWidth="1"/>
    <col min="4096" max="4096" width="18.609375" customWidth="1"/>
    <col min="4097" max="4097" width="24.54296875" customWidth="1"/>
    <col min="4098" max="4098" width="13.34765625" customWidth="1"/>
    <col min="4100" max="4100" width="16.046875" customWidth="1"/>
    <col min="4101" max="4101" width="16.71875" customWidth="1"/>
    <col min="4352" max="4352" width="18.609375" customWidth="1"/>
    <col min="4353" max="4353" width="24.54296875" customWidth="1"/>
    <col min="4354" max="4354" width="13.34765625" customWidth="1"/>
    <col min="4356" max="4356" width="16.046875" customWidth="1"/>
    <col min="4357" max="4357" width="16.71875" customWidth="1"/>
    <col min="4608" max="4608" width="18.609375" customWidth="1"/>
    <col min="4609" max="4609" width="24.54296875" customWidth="1"/>
    <col min="4610" max="4610" width="13.34765625" customWidth="1"/>
    <col min="4612" max="4612" width="16.046875" customWidth="1"/>
    <col min="4613" max="4613" width="16.71875" customWidth="1"/>
    <col min="4864" max="4864" width="18.609375" customWidth="1"/>
    <col min="4865" max="4865" width="24.54296875" customWidth="1"/>
    <col min="4866" max="4866" width="13.34765625" customWidth="1"/>
    <col min="4868" max="4868" width="16.046875" customWidth="1"/>
    <col min="4869" max="4869" width="16.71875" customWidth="1"/>
    <col min="5120" max="5120" width="18.609375" customWidth="1"/>
    <col min="5121" max="5121" width="24.54296875" customWidth="1"/>
    <col min="5122" max="5122" width="13.34765625" customWidth="1"/>
    <col min="5124" max="5124" width="16.046875" customWidth="1"/>
    <col min="5125" max="5125" width="16.71875" customWidth="1"/>
    <col min="5376" max="5376" width="18.609375" customWidth="1"/>
    <col min="5377" max="5377" width="24.54296875" customWidth="1"/>
    <col min="5378" max="5378" width="13.34765625" customWidth="1"/>
    <col min="5380" max="5380" width="16.046875" customWidth="1"/>
    <col min="5381" max="5381" width="16.71875" customWidth="1"/>
    <col min="5632" max="5632" width="18.609375" customWidth="1"/>
    <col min="5633" max="5633" width="24.54296875" customWidth="1"/>
    <col min="5634" max="5634" width="13.34765625" customWidth="1"/>
    <col min="5636" max="5636" width="16.046875" customWidth="1"/>
    <col min="5637" max="5637" width="16.71875" customWidth="1"/>
    <col min="5888" max="5888" width="18.609375" customWidth="1"/>
    <col min="5889" max="5889" width="24.54296875" customWidth="1"/>
    <col min="5890" max="5890" width="13.34765625" customWidth="1"/>
    <col min="5892" max="5892" width="16.046875" customWidth="1"/>
    <col min="5893" max="5893" width="16.71875" customWidth="1"/>
    <col min="6144" max="6144" width="18.609375" customWidth="1"/>
    <col min="6145" max="6145" width="24.54296875" customWidth="1"/>
    <col min="6146" max="6146" width="13.34765625" customWidth="1"/>
    <col min="6148" max="6148" width="16.046875" customWidth="1"/>
    <col min="6149" max="6149" width="16.71875" customWidth="1"/>
    <col min="6400" max="6400" width="18.609375" customWidth="1"/>
    <col min="6401" max="6401" width="24.54296875" customWidth="1"/>
    <col min="6402" max="6402" width="13.34765625" customWidth="1"/>
    <col min="6404" max="6404" width="16.046875" customWidth="1"/>
    <col min="6405" max="6405" width="16.71875" customWidth="1"/>
    <col min="6656" max="6656" width="18.609375" customWidth="1"/>
    <col min="6657" max="6657" width="24.54296875" customWidth="1"/>
    <col min="6658" max="6658" width="13.34765625" customWidth="1"/>
    <col min="6660" max="6660" width="16.046875" customWidth="1"/>
    <col min="6661" max="6661" width="16.71875" customWidth="1"/>
    <col min="6912" max="6912" width="18.609375" customWidth="1"/>
    <col min="6913" max="6913" width="24.54296875" customWidth="1"/>
    <col min="6914" max="6914" width="13.34765625" customWidth="1"/>
    <col min="6916" max="6916" width="16.046875" customWidth="1"/>
    <col min="6917" max="6917" width="16.71875" customWidth="1"/>
    <col min="7168" max="7168" width="18.609375" customWidth="1"/>
    <col min="7169" max="7169" width="24.54296875" customWidth="1"/>
    <col min="7170" max="7170" width="13.34765625" customWidth="1"/>
    <col min="7172" max="7172" width="16.046875" customWidth="1"/>
    <col min="7173" max="7173" width="16.71875" customWidth="1"/>
    <col min="7424" max="7424" width="18.609375" customWidth="1"/>
    <col min="7425" max="7425" width="24.54296875" customWidth="1"/>
    <col min="7426" max="7426" width="13.34765625" customWidth="1"/>
    <col min="7428" max="7428" width="16.046875" customWidth="1"/>
    <col min="7429" max="7429" width="16.71875" customWidth="1"/>
    <col min="7680" max="7680" width="18.609375" customWidth="1"/>
    <col min="7681" max="7681" width="24.54296875" customWidth="1"/>
    <col min="7682" max="7682" width="13.34765625" customWidth="1"/>
    <col min="7684" max="7684" width="16.046875" customWidth="1"/>
    <col min="7685" max="7685" width="16.71875" customWidth="1"/>
    <col min="7936" max="7936" width="18.609375" customWidth="1"/>
    <col min="7937" max="7937" width="24.54296875" customWidth="1"/>
    <col min="7938" max="7938" width="13.34765625" customWidth="1"/>
    <col min="7940" max="7940" width="16.046875" customWidth="1"/>
    <col min="7941" max="7941" width="16.71875" customWidth="1"/>
    <col min="8192" max="8192" width="18.609375" customWidth="1"/>
    <col min="8193" max="8193" width="24.54296875" customWidth="1"/>
    <col min="8194" max="8194" width="13.34765625" customWidth="1"/>
    <col min="8196" max="8196" width="16.046875" customWidth="1"/>
    <col min="8197" max="8197" width="16.71875" customWidth="1"/>
    <col min="8448" max="8448" width="18.609375" customWidth="1"/>
    <col min="8449" max="8449" width="24.54296875" customWidth="1"/>
    <col min="8450" max="8450" width="13.34765625" customWidth="1"/>
    <col min="8452" max="8452" width="16.046875" customWidth="1"/>
    <col min="8453" max="8453" width="16.71875" customWidth="1"/>
    <col min="8704" max="8704" width="18.609375" customWidth="1"/>
    <col min="8705" max="8705" width="24.54296875" customWidth="1"/>
    <col min="8706" max="8706" width="13.34765625" customWidth="1"/>
    <col min="8708" max="8708" width="16.046875" customWidth="1"/>
    <col min="8709" max="8709" width="16.71875" customWidth="1"/>
    <col min="8960" max="8960" width="18.609375" customWidth="1"/>
    <col min="8961" max="8961" width="24.54296875" customWidth="1"/>
    <col min="8962" max="8962" width="13.34765625" customWidth="1"/>
    <col min="8964" max="8964" width="16.046875" customWidth="1"/>
    <col min="8965" max="8965" width="16.71875" customWidth="1"/>
    <col min="9216" max="9216" width="18.609375" customWidth="1"/>
    <col min="9217" max="9217" width="24.54296875" customWidth="1"/>
    <col min="9218" max="9218" width="13.34765625" customWidth="1"/>
    <col min="9220" max="9220" width="16.046875" customWidth="1"/>
    <col min="9221" max="9221" width="16.71875" customWidth="1"/>
    <col min="9472" max="9472" width="18.609375" customWidth="1"/>
    <col min="9473" max="9473" width="24.54296875" customWidth="1"/>
    <col min="9474" max="9474" width="13.34765625" customWidth="1"/>
    <col min="9476" max="9476" width="16.046875" customWidth="1"/>
    <col min="9477" max="9477" width="16.71875" customWidth="1"/>
    <col min="9728" max="9728" width="18.609375" customWidth="1"/>
    <col min="9729" max="9729" width="24.54296875" customWidth="1"/>
    <col min="9730" max="9730" width="13.34765625" customWidth="1"/>
    <col min="9732" max="9732" width="16.046875" customWidth="1"/>
    <col min="9733" max="9733" width="16.71875" customWidth="1"/>
    <col min="9984" max="9984" width="18.609375" customWidth="1"/>
    <col min="9985" max="9985" width="24.54296875" customWidth="1"/>
    <col min="9986" max="9986" width="13.34765625" customWidth="1"/>
    <col min="9988" max="9988" width="16.046875" customWidth="1"/>
    <col min="9989" max="9989" width="16.71875" customWidth="1"/>
    <col min="10240" max="10240" width="18.609375" customWidth="1"/>
    <col min="10241" max="10241" width="24.54296875" customWidth="1"/>
    <col min="10242" max="10242" width="13.34765625" customWidth="1"/>
    <col min="10244" max="10244" width="16.046875" customWidth="1"/>
    <col min="10245" max="10245" width="16.71875" customWidth="1"/>
    <col min="10496" max="10496" width="18.609375" customWidth="1"/>
    <col min="10497" max="10497" width="24.54296875" customWidth="1"/>
    <col min="10498" max="10498" width="13.34765625" customWidth="1"/>
    <col min="10500" max="10500" width="16.046875" customWidth="1"/>
    <col min="10501" max="10501" width="16.71875" customWidth="1"/>
    <col min="10752" max="10752" width="18.609375" customWidth="1"/>
    <col min="10753" max="10753" width="24.54296875" customWidth="1"/>
    <col min="10754" max="10754" width="13.34765625" customWidth="1"/>
    <col min="10756" max="10756" width="16.046875" customWidth="1"/>
    <col min="10757" max="10757" width="16.71875" customWidth="1"/>
    <col min="11008" max="11008" width="18.609375" customWidth="1"/>
    <col min="11009" max="11009" width="24.54296875" customWidth="1"/>
    <col min="11010" max="11010" width="13.34765625" customWidth="1"/>
    <col min="11012" max="11012" width="16.046875" customWidth="1"/>
    <col min="11013" max="11013" width="16.71875" customWidth="1"/>
    <col min="11264" max="11264" width="18.609375" customWidth="1"/>
    <col min="11265" max="11265" width="24.54296875" customWidth="1"/>
    <col min="11266" max="11266" width="13.34765625" customWidth="1"/>
    <col min="11268" max="11268" width="16.046875" customWidth="1"/>
    <col min="11269" max="11269" width="16.71875" customWidth="1"/>
    <col min="11520" max="11520" width="18.609375" customWidth="1"/>
    <col min="11521" max="11521" width="24.54296875" customWidth="1"/>
    <col min="11522" max="11522" width="13.34765625" customWidth="1"/>
    <col min="11524" max="11524" width="16.046875" customWidth="1"/>
    <col min="11525" max="11525" width="16.71875" customWidth="1"/>
    <col min="11776" max="11776" width="18.609375" customWidth="1"/>
    <col min="11777" max="11777" width="24.54296875" customWidth="1"/>
    <col min="11778" max="11778" width="13.34765625" customWidth="1"/>
    <col min="11780" max="11780" width="16.046875" customWidth="1"/>
    <col min="11781" max="11781" width="16.71875" customWidth="1"/>
    <col min="12032" max="12032" width="18.609375" customWidth="1"/>
    <col min="12033" max="12033" width="24.54296875" customWidth="1"/>
    <col min="12034" max="12034" width="13.34765625" customWidth="1"/>
    <col min="12036" max="12036" width="16.046875" customWidth="1"/>
    <col min="12037" max="12037" width="16.71875" customWidth="1"/>
    <col min="12288" max="12288" width="18.609375" customWidth="1"/>
    <col min="12289" max="12289" width="24.54296875" customWidth="1"/>
    <col min="12290" max="12290" width="13.34765625" customWidth="1"/>
    <col min="12292" max="12292" width="16.046875" customWidth="1"/>
    <col min="12293" max="12293" width="16.71875" customWidth="1"/>
    <col min="12544" max="12544" width="18.609375" customWidth="1"/>
    <col min="12545" max="12545" width="24.54296875" customWidth="1"/>
    <col min="12546" max="12546" width="13.34765625" customWidth="1"/>
    <col min="12548" max="12548" width="16.046875" customWidth="1"/>
    <col min="12549" max="12549" width="16.71875" customWidth="1"/>
    <col min="12800" max="12800" width="18.609375" customWidth="1"/>
    <col min="12801" max="12801" width="24.54296875" customWidth="1"/>
    <col min="12802" max="12802" width="13.34765625" customWidth="1"/>
    <col min="12804" max="12804" width="16.046875" customWidth="1"/>
    <col min="12805" max="12805" width="16.71875" customWidth="1"/>
    <col min="13056" max="13056" width="18.609375" customWidth="1"/>
    <col min="13057" max="13057" width="24.54296875" customWidth="1"/>
    <col min="13058" max="13058" width="13.34765625" customWidth="1"/>
    <col min="13060" max="13060" width="16.046875" customWidth="1"/>
    <col min="13061" max="13061" width="16.71875" customWidth="1"/>
    <col min="13312" max="13312" width="18.609375" customWidth="1"/>
    <col min="13313" max="13313" width="24.54296875" customWidth="1"/>
    <col min="13314" max="13314" width="13.34765625" customWidth="1"/>
    <col min="13316" max="13316" width="16.046875" customWidth="1"/>
    <col min="13317" max="13317" width="16.71875" customWidth="1"/>
    <col min="13568" max="13568" width="18.609375" customWidth="1"/>
    <col min="13569" max="13569" width="24.54296875" customWidth="1"/>
    <col min="13570" max="13570" width="13.34765625" customWidth="1"/>
    <col min="13572" max="13572" width="16.046875" customWidth="1"/>
    <col min="13573" max="13573" width="16.71875" customWidth="1"/>
    <col min="13824" max="13824" width="18.609375" customWidth="1"/>
    <col min="13825" max="13825" width="24.54296875" customWidth="1"/>
    <col min="13826" max="13826" width="13.34765625" customWidth="1"/>
    <col min="13828" max="13828" width="16.046875" customWidth="1"/>
    <col min="13829" max="13829" width="16.71875" customWidth="1"/>
    <col min="14080" max="14080" width="18.609375" customWidth="1"/>
    <col min="14081" max="14081" width="24.54296875" customWidth="1"/>
    <col min="14082" max="14082" width="13.34765625" customWidth="1"/>
    <col min="14084" max="14084" width="16.046875" customWidth="1"/>
    <col min="14085" max="14085" width="16.71875" customWidth="1"/>
    <col min="14336" max="14336" width="18.609375" customWidth="1"/>
    <col min="14337" max="14337" width="24.54296875" customWidth="1"/>
    <col min="14338" max="14338" width="13.34765625" customWidth="1"/>
    <col min="14340" max="14340" width="16.046875" customWidth="1"/>
    <col min="14341" max="14341" width="16.71875" customWidth="1"/>
    <col min="14592" max="14592" width="18.609375" customWidth="1"/>
    <col min="14593" max="14593" width="24.54296875" customWidth="1"/>
    <col min="14594" max="14594" width="13.34765625" customWidth="1"/>
    <col min="14596" max="14596" width="16.046875" customWidth="1"/>
    <col min="14597" max="14597" width="16.71875" customWidth="1"/>
    <col min="14848" max="14848" width="18.609375" customWidth="1"/>
    <col min="14849" max="14849" width="24.54296875" customWidth="1"/>
    <col min="14850" max="14850" width="13.34765625" customWidth="1"/>
    <col min="14852" max="14852" width="16.046875" customWidth="1"/>
    <col min="14853" max="14853" width="16.71875" customWidth="1"/>
    <col min="15104" max="15104" width="18.609375" customWidth="1"/>
    <col min="15105" max="15105" width="24.54296875" customWidth="1"/>
    <col min="15106" max="15106" width="13.34765625" customWidth="1"/>
    <col min="15108" max="15108" width="16.046875" customWidth="1"/>
    <col min="15109" max="15109" width="16.71875" customWidth="1"/>
    <col min="15360" max="15360" width="18.609375" customWidth="1"/>
    <col min="15361" max="15361" width="24.54296875" customWidth="1"/>
    <col min="15362" max="15362" width="13.34765625" customWidth="1"/>
    <col min="15364" max="15364" width="16.046875" customWidth="1"/>
    <col min="15365" max="15365" width="16.71875" customWidth="1"/>
    <col min="15616" max="15616" width="18.609375" customWidth="1"/>
    <col min="15617" max="15617" width="24.54296875" customWidth="1"/>
    <col min="15618" max="15618" width="13.34765625" customWidth="1"/>
    <col min="15620" max="15620" width="16.046875" customWidth="1"/>
    <col min="15621" max="15621" width="16.71875" customWidth="1"/>
    <col min="15872" max="15872" width="18.609375" customWidth="1"/>
    <col min="15873" max="15873" width="24.54296875" customWidth="1"/>
    <col min="15874" max="15874" width="13.34765625" customWidth="1"/>
    <col min="15876" max="15876" width="16.046875" customWidth="1"/>
    <col min="15877" max="15877" width="16.71875" customWidth="1"/>
    <col min="16128" max="16128" width="18.609375" customWidth="1"/>
    <col min="16129" max="16129" width="24.54296875" customWidth="1"/>
    <col min="16130" max="16130" width="13.34765625" customWidth="1"/>
    <col min="16132" max="16132" width="16.046875" customWidth="1"/>
    <col min="16133" max="16133" width="16.71875" customWidth="1"/>
  </cols>
  <sheetData>
    <row r="1" spans="1:7" ht="21.75" x14ac:dyDescent="0.15">
      <c r="A1" s="39" t="s">
        <v>0</v>
      </c>
      <c r="B1" s="39" t="s">
        <v>1</v>
      </c>
      <c r="C1" s="39" t="s">
        <v>155</v>
      </c>
      <c r="D1" s="40" t="s">
        <v>2</v>
      </c>
      <c r="E1" s="40" t="s">
        <v>157</v>
      </c>
      <c r="F1" s="40" t="s">
        <v>158</v>
      </c>
    </row>
    <row r="2" spans="1:7" ht="21.75" x14ac:dyDescent="0.15">
      <c r="A2" s="58" t="s">
        <v>124</v>
      </c>
      <c r="B2" s="57" t="s">
        <v>125</v>
      </c>
      <c r="C2" s="9">
        <v>144976.47500000001</v>
      </c>
      <c r="D2" s="56">
        <v>1</v>
      </c>
      <c r="E2" s="69">
        <v>32838.119325</v>
      </c>
      <c r="F2" s="71">
        <f t="shared" ref="F2" si="0">E2*D2</f>
        <v>32838.119325</v>
      </c>
    </row>
    <row r="3" spans="1:7" ht="21.75" x14ac:dyDescent="0.15">
      <c r="A3" s="53" t="s">
        <v>165</v>
      </c>
      <c r="B3" s="54" t="s">
        <v>166</v>
      </c>
      <c r="C3" s="13">
        <v>1065176</v>
      </c>
      <c r="D3" s="32">
        <v>1</v>
      </c>
      <c r="E3" s="71">
        <v>213035.23642500004</v>
      </c>
      <c r="F3" s="71">
        <f t="shared" ref="F3" si="1">E3*D3</f>
        <v>213035.23642500004</v>
      </c>
      <c r="G3" s="38"/>
    </row>
    <row r="4" spans="1:7" ht="21.75" x14ac:dyDescent="0.15">
      <c r="A4" s="41" t="s">
        <v>109</v>
      </c>
      <c r="B4" s="42" t="s">
        <v>110</v>
      </c>
      <c r="C4">
        <v>269408.54500000004</v>
      </c>
      <c r="D4" s="44">
        <v>1</v>
      </c>
      <c r="E4" s="55">
        <v>80822.563500000004</v>
      </c>
      <c r="F4">
        <f t="shared" ref="F4:F8" si="2">E4*D4</f>
        <v>80822.563500000004</v>
      </c>
    </row>
    <row r="5" spans="1:7" ht="21.75" x14ac:dyDescent="0.15">
      <c r="A5" s="41" t="s">
        <v>117</v>
      </c>
      <c r="B5" s="42" t="s">
        <v>118</v>
      </c>
      <c r="C5">
        <v>2175.1675</v>
      </c>
      <c r="D5" s="44">
        <v>2</v>
      </c>
      <c r="E5" s="55">
        <v>652.55025000000001</v>
      </c>
      <c r="F5">
        <f t="shared" si="2"/>
        <v>1305.1005</v>
      </c>
    </row>
    <row r="6" spans="1:7" ht="21.75" x14ac:dyDescent="0.15">
      <c r="A6" s="53" t="s">
        <v>126</v>
      </c>
      <c r="B6" s="54" t="s">
        <v>127</v>
      </c>
      <c r="C6" s="13">
        <v>327836.25</v>
      </c>
      <c r="D6" s="32">
        <v>1</v>
      </c>
      <c r="E6" s="69">
        <v>60055</v>
      </c>
      <c r="F6" s="71">
        <f t="shared" si="2"/>
        <v>60055</v>
      </c>
    </row>
    <row r="7" spans="1:7" ht="21.75" x14ac:dyDescent="0.15">
      <c r="A7" s="53" t="s">
        <v>167</v>
      </c>
      <c r="B7" s="54" t="s">
        <v>168</v>
      </c>
      <c r="C7" s="13">
        <v>152139</v>
      </c>
      <c r="D7" s="32">
        <v>1</v>
      </c>
      <c r="E7" s="71">
        <v>30427.808400000002</v>
      </c>
      <c r="F7" s="71">
        <f t="shared" si="2"/>
        <v>30427.808400000002</v>
      </c>
    </row>
    <row r="8" spans="1:7" ht="21.75" x14ac:dyDescent="0.15">
      <c r="A8" s="41" t="s">
        <v>119</v>
      </c>
      <c r="B8" s="42" t="s">
        <v>120</v>
      </c>
      <c r="C8">
        <v>65567.25</v>
      </c>
      <c r="D8" s="44">
        <v>1</v>
      </c>
      <c r="E8" s="55">
        <v>19670.174999999999</v>
      </c>
      <c r="F8">
        <f t="shared" si="2"/>
        <v>19670.174999999999</v>
      </c>
    </row>
    <row r="9" spans="1:7" x14ac:dyDescent="0.15">
      <c r="A9" s="107"/>
      <c r="B9" s="108"/>
      <c r="C9" s="108"/>
      <c r="D9" s="108"/>
      <c r="E9" s="108"/>
    </row>
    <row r="10" spans="1:7" x14ac:dyDescent="0.15">
      <c r="A10" s="107"/>
      <c r="B10" s="108"/>
      <c r="C10" s="108"/>
      <c r="D10" s="108"/>
      <c r="E10" s="108"/>
    </row>
    <row r="11" spans="1:7" x14ac:dyDescent="0.15">
      <c r="A11" s="107"/>
      <c r="B11" s="108"/>
      <c r="C11" s="108"/>
      <c r="D11" s="108"/>
      <c r="E11" s="108"/>
      <c r="F11" s="38"/>
    </row>
  </sheetData>
  <mergeCells count="3">
    <mergeCell ref="A9:E9"/>
    <mergeCell ref="A10:E10"/>
    <mergeCell ref="A11:E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10</vt:i4>
      </vt:variant>
    </vt:vector>
  </HeadingPairs>
  <TitlesOfParts>
    <vt:vector size="10" baseType="lpstr">
      <vt:lpstr>GD Meraki</vt:lpstr>
      <vt:lpstr>GD Collab 10 Loc</vt:lpstr>
      <vt:lpstr>Pune Finalised</vt:lpstr>
      <vt:lpstr>Lucknow</vt:lpstr>
      <vt:lpstr>AHM</vt:lpstr>
      <vt:lpstr>BLR</vt:lpstr>
      <vt:lpstr>GOA</vt:lpstr>
      <vt:lpstr>Mehsana</vt:lpstr>
      <vt:lpstr>Ranchi</vt:lpstr>
      <vt:lpstr>BHUJ</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sambhram</dc:creator>
  <cp:lastModifiedBy>sambhram</cp:lastModifiedBy>
  <dcterms:created xsi:type="dcterms:W3CDTF">2019-07-19T15:33:14Z</dcterms:created>
  <dcterms:modified xsi:type="dcterms:W3CDTF">2019-07-25T08:08:36Z</dcterms:modified>
</cp:coreProperties>
</file>