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Users\Havish\Downloads\"/>
    </mc:Choice>
  </mc:AlternateContent>
  <xr:revisionPtr revIDLastSave="0" documentId="13_ncr:1_{6A2DFA8C-3442-48A3-9ECA-F3F8FC7EFBCA}" xr6:coauthVersionLast="47" xr6:coauthVersionMax="47" xr10:uidLastSave="{00000000-0000-0000-0000-000000000000}"/>
  <bookViews>
    <workbookView xWindow="-120" yWindow="-120" windowWidth="20730" windowHeight="11160" xr2:uid="{37F5DAA4-268D-44B7-BC8C-96C56CAF8297}"/>
  </bookViews>
  <sheets>
    <sheet name="Capex" sheetId="1" r:id="rId1"/>
    <sheet name="Opex" sheetId="2" r:id="rId2"/>
  </sheets>
  <definedNames>
    <definedName name="_xlnm._FilterDatabase" localSheetId="0" hidden="1">Capex!$A$19:$O$78</definedName>
    <definedName name="_xlnm._FilterDatabase" localSheetId="1" hidden="1">Opex!$A$19:$O$21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89" i="1" l="1"/>
  <c r="M26" i="2"/>
  <c r="M87" i="1"/>
  <c r="N25" i="2" l="1"/>
  <c r="O25" i="2" s="1"/>
  <c r="K21" i="2"/>
  <c r="L21" i="2" s="1"/>
  <c r="M21" i="2" s="1"/>
  <c r="J21" i="2"/>
  <c r="I21" i="2"/>
  <c r="N21" i="2" l="1"/>
  <c r="O21" i="2"/>
  <c r="N86" i="1"/>
  <c r="O86" i="1" s="1"/>
  <c r="K82" i="1"/>
  <c r="J82" i="1"/>
  <c r="I82" i="1"/>
  <c r="K81" i="1"/>
  <c r="J81" i="1"/>
  <c r="I81" i="1"/>
  <c r="K80" i="1"/>
  <c r="J80" i="1"/>
  <c r="I80" i="1"/>
  <c r="K79" i="1"/>
  <c r="J79" i="1"/>
  <c r="L79" i="1" s="1"/>
  <c r="M79" i="1" s="1"/>
  <c r="I79" i="1"/>
  <c r="K77" i="1"/>
  <c r="J77" i="1"/>
  <c r="L77" i="1" s="1"/>
  <c r="M77" i="1" s="1"/>
  <c r="I77" i="1"/>
  <c r="K76" i="1"/>
  <c r="J76" i="1"/>
  <c r="I76" i="1"/>
  <c r="K75" i="1"/>
  <c r="J75" i="1"/>
  <c r="I75" i="1"/>
  <c r="K74" i="1"/>
  <c r="J74" i="1"/>
  <c r="L74" i="1" s="1"/>
  <c r="M74" i="1" s="1"/>
  <c r="N74" i="1" s="1"/>
  <c r="I74" i="1"/>
  <c r="K73" i="1"/>
  <c r="L73" i="1" s="1"/>
  <c r="M73" i="1" s="1"/>
  <c r="J73" i="1"/>
  <c r="I73" i="1"/>
  <c r="K72" i="1"/>
  <c r="J72" i="1"/>
  <c r="I72" i="1"/>
  <c r="K71" i="1"/>
  <c r="J71" i="1"/>
  <c r="I71" i="1"/>
  <c r="K70" i="1"/>
  <c r="J70" i="1"/>
  <c r="L70" i="1" s="1"/>
  <c r="M70" i="1" s="1"/>
  <c r="I70" i="1"/>
  <c r="K69" i="1"/>
  <c r="J69" i="1"/>
  <c r="L69" i="1" s="1"/>
  <c r="M69" i="1" s="1"/>
  <c r="I69" i="1"/>
  <c r="K68" i="1"/>
  <c r="J68" i="1"/>
  <c r="L68" i="1" s="1"/>
  <c r="M68" i="1" s="1"/>
  <c r="I68" i="1"/>
  <c r="K67" i="1"/>
  <c r="J67" i="1"/>
  <c r="I67" i="1"/>
  <c r="K66" i="1"/>
  <c r="J66" i="1"/>
  <c r="L66" i="1" s="1"/>
  <c r="M66" i="1" s="1"/>
  <c r="I66" i="1"/>
  <c r="L65" i="1"/>
  <c r="M65" i="1" s="1"/>
  <c r="K65" i="1"/>
  <c r="J65" i="1"/>
  <c r="I65" i="1"/>
  <c r="K64" i="1"/>
  <c r="J64" i="1"/>
  <c r="L64" i="1" s="1"/>
  <c r="M64" i="1" s="1"/>
  <c r="I64" i="1"/>
  <c r="K63" i="1"/>
  <c r="J63" i="1"/>
  <c r="L63" i="1" s="1"/>
  <c r="M63" i="1" s="1"/>
  <c r="I63" i="1"/>
  <c r="K62" i="1"/>
  <c r="J62" i="1"/>
  <c r="L62" i="1" s="1"/>
  <c r="M62" i="1" s="1"/>
  <c r="I62" i="1"/>
  <c r="K61" i="1"/>
  <c r="J61" i="1"/>
  <c r="L61" i="1" s="1"/>
  <c r="M61" i="1" s="1"/>
  <c r="I61" i="1"/>
  <c r="K60" i="1"/>
  <c r="J60" i="1"/>
  <c r="I60" i="1"/>
  <c r="K59" i="1"/>
  <c r="J59" i="1"/>
  <c r="I59" i="1"/>
  <c r="K58" i="1"/>
  <c r="J58" i="1"/>
  <c r="I58" i="1"/>
  <c r="K57" i="1"/>
  <c r="J57" i="1"/>
  <c r="L57" i="1" s="1"/>
  <c r="K56" i="1"/>
  <c r="J56" i="1"/>
  <c r="I56" i="1"/>
  <c r="K55" i="1"/>
  <c r="J55" i="1"/>
  <c r="I55" i="1"/>
  <c r="K54" i="1"/>
  <c r="J54" i="1"/>
  <c r="L54" i="1" s="1"/>
  <c r="M54" i="1" s="1"/>
  <c r="N54" i="1" s="1"/>
  <c r="I54" i="1"/>
  <c r="K53" i="1"/>
  <c r="J53" i="1"/>
  <c r="L53" i="1" s="1"/>
  <c r="M53" i="1" s="1"/>
  <c r="I53" i="1"/>
  <c r="K52" i="1"/>
  <c r="J52" i="1"/>
  <c r="I52" i="1"/>
  <c r="K51" i="1"/>
  <c r="J51" i="1"/>
  <c r="L51" i="1" s="1"/>
  <c r="M51" i="1" s="1"/>
  <c r="I51" i="1"/>
  <c r="K50" i="1"/>
  <c r="J50" i="1"/>
  <c r="I50" i="1"/>
  <c r="K49" i="1"/>
  <c r="J49" i="1"/>
  <c r="L49" i="1" s="1"/>
  <c r="M49" i="1" s="1"/>
  <c r="I49" i="1"/>
  <c r="K48" i="1"/>
  <c r="J48" i="1"/>
  <c r="I48" i="1"/>
  <c r="K47" i="1"/>
  <c r="J47" i="1"/>
  <c r="L47" i="1" s="1"/>
  <c r="M47" i="1" s="1"/>
  <c r="I47" i="1"/>
  <c r="K46" i="1"/>
  <c r="J46" i="1"/>
  <c r="L46" i="1" s="1"/>
  <c r="M46" i="1" s="1"/>
  <c r="I46" i="1"/>
  <c r="K45" i="1"/>
  <c r="J45" i="1"/>
  <c r="I45" i="1"/>
  <c r="K44" i="1"/>
  <c r="J44" i="1"/>
  <c r="L44" i="1" s="1"/>
  <c r="M44" i="1" s="1"/>
  <c r="I44" i="1"/>
  <c r="K43" i="1"/>
  <c r="J43" i="1"/>
  <c r="I43" i="1"/>
  <c r="K42" i="1"/>
  <c r="J42" i="1"/>
  <c r="L42" i="1" s="1"/>
  <c r="M42" i="1" s="1"/>
  <c r="I42" i="1"/>
  <c r="K41" i="1"/>
  <c r="J41" i="1"/>
  <c r="I41" i="1"/>
  <c r="K40" i="1"/>
  <c r="J40" i="1"/>
  <c r="I40" i="1"/>
  <c r="K39" i="1"/>
  <c r="J39" i="1"/>
  <c r="I39" i="1"/>
  <c r="K38" i="1"/>
  <c r="J38" i="1"/>
  <c r="L38" i="1" s="1"/>
  <c r="M38" i="1" s="1"/>
  <c r="I38" i="1"/>
  <c r="K37" i="1"/>
  <c r="J37" i="1"/>
  <c r="I37" i="1"/>
  <c r="K36" i="1"/>
  <c r="J36" i="1"/>
  <c r="K35" i="1"/>
  <c r="J35" i="1"/>
  <c r="I35" i="1"/>
  <c r="K34" i="1"/>
  <c r="J34" i="1"/>
  <c r="I34" i="1"/>
  <c r="K33" i="1"/>
  <c r="J33" i="1"/>
  <c r="I33" i="1"/>
  <c r="K32" i="1"/>
  <c r="J32" i="1"/>
  <c r="L32" i="1" s="1"/>
  <c r="M32" i="1" s="1"/>
  <c r="I32" i="1"/>
  <c r="K31" i="1"/>
  <c r="J31" i="1"/>
  <c r="L31" i="1" s="1"/>
  <c r="M31" i="1" s="1"/>
  <c r="I31" i="1"/>
  <c r="K30" i="1"/>
  <c r="J30" i="1"/>
  <c r="L30" i="1" s="1"/>
  <c r="M30" i="1" s="1"/>
  <c r="I30" i="1"/>
  <c r="K29" i="1"/>
  <c r="J29" i="1"/>
  <c r="L29" i="1" s="1"/>
  <c r="M29" i="1" s="1"/>
  <c r="I29" i="1"/>
  <c r="K28" i="1"/>
  <c r="J28" i="1"/>
  <c r="I28" i="1"/>
  <c r="K27" i="1"/>
  <c r="J27" i="1"/>
  <c r="I27" i="1"/>
  <c r="K26" i="1"/>
  <c r="J26" i="1"/>
  <c r="I26" i="1"/>
  <c r="K25" i="1"/>
  <c r="J25" i="1"/>
  <c r="I25" i="1"/>
  <c r="K24" i="1"/>
  <c r="J24" i="1"/>
  <c r="L24" i="1" s="1"/>
  <c r="M24" i="1" s="1"/>
  <c r="I24" i="1"/>
  <c r="K23" i="1"/>
  <c r="J23" i="1"/>
  <c r="I23" i="1"/>
  <c r="K22" i="1"/>
  <c r="J22" i="1"/>
  <c r="I22" i="1"/>
  <c r="K21" i="1"/>
  <c r="J21" i="1"/>
  <c r="L21" i="1" s="1"/>
  <c r="M21" i="1" s="1"/>
  <c r="I21" i="1"/>
  <c r="L39" i="1" l="1"/>
  <c r="M39" i="1" s="1"/>
  <c r="N39" i="1" s="1"/>
  <c r="O39" i="1" s="1"/>
  <c r="L52" i="1"/>
  <c r="M52" i="1" s="1"/>
  <c r="L26" i="1"/>
  <c r="M26" i="1" s="1"/>
  <c r="L34" i="1"/>
  <c r="M34" i="1" s="1"/>
  <c r="L50" i="1"/>
  <c r="M50" i="1" s="1"/>
  <c r="L58" i="1"/>
  <c r="M58" i="1" s="1"/>
  <c r="N58" i="1" s="1"/>
  <c r="L71" i="1"/>
  <c r="M71" i="1" s="1"/>
  <c r="L82" i="1"/>
  <c r="M82" i="1" s="1"/>
  <c r="L56" i="1"/>
  <c r="M56" i="1" s="1"/>
  <c r="N56" i="1" s="1"/>
  <c r="O56" i="1" s="1"/>
  <c r="L59" i="1"/>
  <c r="M59" i="1" s="1"/>
  <c r="N59" i="1" s="1"/>
  <c r="L37" i="1"/>
  <c r="M37" i="1" s="1"/>
  <c r="L76" i="1"/>
  <c r="M76" i="1" s="1"/>
  <c r="N76" i="1" s="1"/>
  <c r="O76" i="1" s="1"/>
  <c r="L22" i="1"/>
  <c r="M22" i="1" s="1"/>
  <c r="L27" i="1"/>
  <c r="M27" i="1" s="1"/>
  <c r="N27" i="1" s="1"/>
  <c r="L40" i="1"/>
  <c r="M40" i="1" s="1"/>
  <c r="N40" i="1" s="1"/>
  <c r="O40" i="1" s="1"/>
  <c r="L45" i="1"/>
  <c r="M45" i="1" s="1"/>
  <c r="N45" i="1" s="1"/>
  <c r="L72" i="1"/>
  <c r="M72" i="1" s="1"/>
  <c r="N72" i="1" s="1"/>
  <c r="O72" i="1" s="1"/>
  <c r="L80" i="1"/>
  <c r="M80" i="1" s="1"/>
  <c r="L35" i="1"/>
  <c r="M35" i="1" s="1"/>
  <c r="L43" i="1"/>
  <c r="M43" i="1" s="1"/>
  <c r="N43" i="1" s="1"/>
  <c r="O43" i="1" s="1"/>
  <c r="L48" i="1"/>
  <c r="M48" i="1" s="1"/>
  <c r="L55" i="1"/>
  <c r="M55" i="1" s="1"/>
  <c r="N55" i="1" s="1"/>
  <c r="O55" i="1" s="1"/>
  <c r="L60" i="1"/>
  <c r="M60" i="1" s="1"/>
  <c r="L67" i="1"/>
  <c r="M67" i="1" s="1"/>
  <c r="N67" i="1" s="1"/>
  <c r="O67" i="1" s="1"/>
  <c r="L25" i="1"/>
  <c r="M25" i="1" s="1"/>
  <c r="N25" i="1" s="1"/>
  <c r="O25" i="1" s="1"/>
  <c r="L23" i="1"/>
  <c r="M23" i="1" s="1"/>
  <c r="L28" i="1"/>
  <c r="M28" i="1" s="1"/>
  <c r="L33" i="1"/>
  <c r="M33" i="1" s="1"/>
  <c r="O33" i="1" s="1"/>
  <c r="L36" i="1"/>
  <c r="L41" i="1"/>
  <c r="M41" i="1" s="1"/>
  <c r="N41" i="1" s="1"/>
  <c r="O41" i="1" s="1"/>
  <c r="L81" i="1"/>
  <c r="M81" i="1" s="1"/>
  <c r="L75" i="1"/>
  <c r="M75" i="1" s="1"/>
  <c r="O75" i="1" s="1"/>
  <c r="N63" i="1"/>
  <c r="O63" i="1" s="1"/>
  <c r="N65" i="1"/>
  <c r="O65" i="1" s="1"/>
  <c r="N77" i="1"/>
  <c r="O77" i="1" s="1"/>
  <c r="N33" i="1"/>
  <c r="N81" i="1"/>
  <c r="O81" i="1" s="1"/>
  <c r="N31" i="1"/>
  <c r="O31" i="1" s="1"/>
  <c r="N44" i="1"/>
  <c r="O44" i="1" s="1"/>
  <c r="N46" i="1"/>
  <c r="O46" i="1" s="1"/>
  <c r="N49" i="1"/>
  <c r="O49" i="1" s="1"/>
  <c r="N61" i="1"/>
  <c r="O61" i="1" s="1"/>
  <c r="N68" i="1"/>
  <c r="O68" i="1" s="1"/>
  <c r="N75" i="1"/>
  <c r="N52" i="1"/>
  <c r="O52" i="1" s="1"/>
  <c r="N64" i="1"/>
  <c r="O64" i="1" s="1"/>
  <c r="N71" i="1"/>
  <c r="O71" i="1" s="1"/>
  <c r="N73" i="1"/>
  <c r="O73" i="1"/>
  <c r="N79" i="1"/>
  <c r="O79" i="1" s="1"/>
  <c r="N51" i="1"/>
  <c r="O51" i="1" s="1"/>
  <c r="N70" i="1"/>
  <c r="O70" i="1" s="1"/>
  <c r="N28" i="1"/>
  <c r="O28" i="1" s="1"/>
  <c r="N38" i="1"/>
  <c r="O38" i="1" s="1"/>
  <c r="N29" i="1"/>
  <c r="O29" i="1" s="1"/>
  <c r="N47" i="1"/>
  <c r="O47" i="1" s="1"/>
  <c r="N32" i="1"/>
  <c r="O32" i="1" s="1"/>
  <c r="N34" i="1"/>
  <c r="O34" i="1" s="1"/>
  <c r="N50" i="1"/>
  <c r="O50" i="1" s="1"/>
  <c r="N62" i="1"/>
  <c r="O62" i="1" s="1"/>
  <c r="N69" i="1"/>
  <c r="O69" i="1" s="1"/>
  <c r="N22" i="1"/>
  <c r="O22" i="1" s="1"/>
  <c r="N21" i="1"/>
  <c r="O21" i="1" s="1"/>
  <c r="N53" i="1"/>
  <c r="O53" i="1" s="1"/>
  <c r="N24" i="1"/>
  <c r="O24" i="1" s="1"/>
  <c r="N26" i="1"/>
  <c r="O26" i="1" s="1"/>
  <c r="O42" i="1"/>
  <c r="N42" i="1"/>
  <c r="N82" i="1"/>
  <c r="O82" i="1" s="1"/>
  <c r="N37" i="1"/>
  <c r="O37" i="1" s="1"/>
  <c r="N30" i="1"/>
  <c r="O30" i="1" s="1"/>
  <c r="N35" i="1"/>
  <c r="O35" i="1"/>
  <c r="N48" i="1"/>
  <c r="O48" i="1" s="1"/>
  <c r="N60" i="1"/>
  <c r="O60" i="1"/>
  <c r="N66" i="1"/>
  <c r="O66" i="1" s="1"/>
  <c r="O54" i="1"/>
  <c r="O74" i="1"/>
  <c r="O58" i="1" l="1"/>
  <c r="O59" i="1"/>
  <c r="O27" i="1"/>
  <c r="N80" i="1"/>
  <c r="O80" i="1" s="1"/>
  <c r="O45" i="1"/>
  <c r="N23" i="1"/>
  <c r="O23" i="1" s="1"/>
  <c r="N78" i="1"/>
  <c r="O78" i="1" s="1"/>
</calcChain>
</file>

<file path=xl/sharedStrings.xml><?xml version="1.0" encoding="utf-8"?>
<sst xmlns="http://schemas.openxmlformats.org/spreadsheetml/2006/main" count="631" uniqueCount="257">
  <si>
    <t>Sowmya Ravindranath</t>
  </si>
  <si>
    <t>CONNECTIVITY IT SOLUTIONS PVT LTD</t>
  </si>
  <si>
    <t>10TH MAIN,BANASHANKARI 2ND STAGE,# 1877,3RD FLOOR,GANGOTHRI,31ST CROSS,0</t>
  </si>
  <si>
    <t>BENGALURU, KA-560070</t>
  </si>
  <si>
    <t>INDIA</t>
  </si>
  <si>
    <t>SN161744020FU</t>
  </si>
  <si>
    <r>
      <rPr>
        <b/>
        <sz val="9"/>
        <color indexed="8"/>
        <rFont val="Calibri"/>
        <family val="2"/>
      </rPr>
      <t>Date:</t>
    </r>
    <r>
      <rPr>
        <sz val="9"/>
        <color indexed="8"/>
        <rFont val="Calibri"/>
        <family val="2"/>
      </rPr>
      <t xml:space="preserve"> 23-Apr-2025</t>
    </r>
  </si>
  <si>
    <t>Line Number</t>
  </si>
  <si>
    <t>Part Number</t>
  </si>
  <si>
    <t>Smart Account Mandatory</t>
  </si>
  <si>
    <t>Description</t>
  </si>
  <si>
    <t>Service Duration (Months)</t>
  </si>
  <si>
    <t>Estimated Lead Time (Days)</t>
  </si>
  <si>
    <t>Qty</t>
  </si>
  <si>
    <t>UNIT PRICE</t>
  </si>
  <si>
    <t>TOTAL</t>
  </si>
  <si>
    <t>MARGIN</t>
  </si>
  <si>
    <t>DELIVERY CHARGES</t>
  </si>
  <si>
    <t>GST</t>
  </si>
  <si>
    <t>Group Name: Q4 - MSI_IOTv4 (Item 1- Distribution Switches)</t>
  </si>
  <si>
    <t/>
  </si>
  <si>
    <t>Subtotal=</t>
  </si>
  <si>
    <t>1.0</t>
  </si>
  <si>
    <t>C9500-24Y4C-A</t>
  </si>
  <si>
    <t>-</t>
  </si>
  <si>
    <t>Catalyst 9500 24x1/10/25G  and 4-port 40/100G, Advantage</t>
  </si>
  <si>
    <t>---</t>
  </si>
  <si>
    <t>N/A</t>
  </si>
  <si>
    <t>1.1</t>
  </si>
  <si>
    <t>C9500-DNA-24Y4C-A</t>
  </si>
  <si>
    <t>Yes</t>
  </si>
  <si>
    <t>C9500 DNA Advantage, Term License</t>
  </si>
  <si>
    <t>1.1.1</t>
  </si>
  <si>
    <t>C9500-DNA-L-A-3Y</t>
  </si>
  <si>
    <t>Cisco Catalyst 9500 DNA Advantage 3 Year License</t>
  </si>
  <si>
    <t>1.2</t>
  </si>
  <si>
    <t>CAB-IND-10A</t>
  </si>
  <si>
    <t>10A Power cable for India</t>
  </si>
  <si>
    <t>1.3</t>
  </si>
  <si>
    <t>C9K-PWR-650WAC-R</t>
  </si>
  <si>
    <t>650W AC Config 4 Power Supply front to back cooling</t>
  </si>
  <si>
    <t>1.4</t>
  </si>
  <si>
    <t>C9K-PWR-650WAC-R/2</t>
  </si>
  <si>
    <t>1.5</t>
  </si>
  <si>
    <t>C9K-F1-SSD-BLANK</t>
  </si>
  <si>
    <t>Cisco pluggable SSD storage</t>
  </si>
  <si>
    <t>1.6</t>
  </si>
  <si>
    <t>C9K-T1-FANTRAY</t>
  </si>
  <si>
    <t>Catalyst 9500 Type 4 front to back cooling Fan</t>
  </si>
  <si>
    <t>1.7</t>
  </si>
  <si>
    <t>C9500-NW-A</t>
  </si>
  <si>
    <t>C9500 Network Stack, Advantage</t>
  </si>
  <si>
    <t>1.8</t>
  </si>
  <si>
    <t>S9500UK9-1712</t>
  </si>
  <si>
    <t>Cisco Catalyst 9500 XE 17.12 UNIVERSAL</t>
  </si>
  <si>
    <t>1.9</t>
  </si>
  <si>
    <t>C9500-SSD-NONE</t>
  </si>
  <si>
    <t>No SSD Card Selected</t>
  </si>
  <si>
    <t>1.10</t>
  </si>
  <si>
    <t>C9500-RFID</t>
  </si>
  <si>
    <t>RFID Selected</t>
  </si>
  <si>
    <t>1.11</t>
  </si>
  <si>
    <t>NETWORK-PNP-LIC</t>
  </si>
  <si>
    <t>Network Plug-n-Play Connect for zero-touch device deployment</t>
  </si>
  <si>
    <t>2.0</t>
  </si>
  <si>
    <t>SFP-10G-SR=</t>
  </si>
  <si>
    <t>10GBASE-SR SFP Module</t>
  </si>
  <si>
    <t>3.0</t>
  </si>
  <si>
    <t>WSP-Q40GLR4L=</t>
  </si>
  <si>
    <t>QSFP 40G Ethernet - LR4 Lite, LC, 2KM</t>
  </si>
  <si>
    <t>Group Name: Q4 - MSI_IOTv4 (Item 2 - Access Switches	)</t>
  </si>
  <si>
    <t>4.0</t>
  </si>
  <si>
    <t>C9300-48P-A</t>
  </si>
  <si>
    <t>Catalyst 9300 48-port PoE+, Network Advantage</t>
  </si>
  <si>
    <t>4.1</t>
  </si>
  <si>
    <t>C9300-DNA-A-48</t>
  </si>
  <si>
    <t>C9300 DNA Advantage, 48-Port Term Licenses</t>
  </si>
  <si>
    <t>4.1.1</t>
  </si>
  <si>
    <t>C9300-DNA-A-48-3Y</t>
  </si>
  <si>
    <t>C9300 DNA Advantage, 48-Port, 3 Year Term License</t>
  </si>
  <si>
    <t>4.2</t>
  </si>
  <si>
    <t>D-DNAS-EXT-S-T</t>
  </si>
  <si>
    <t>Cisco DNA Spaces Extend Term License for Catalyst Switches</t>
  </si>
  <si>
    <t>4.2.1</t>
  </si>
  <si>
    <t>D-DNAS-EXT-S-3Y</t>
  </si>
  <si>
    <t>Cisco DNA Spaces Extend for Catalyst Switching - 3Year</t>
  </si>
  <si>
    <t>4.3</t>
  </si>
  <si>
    <t>TE-EMBEDDED-T</t>
  </si>
  <si>
    <t>Cisco ThousandEyes Enterprise Agent IBN Embedded</t>
  </si>
  <si>
    <t>4.3.1</t>
  </si>
  <si>
    <t>TE-EMBEDDED-T-3Y</t>
  </si>
  <si>
    <t>ThousandEyes - Enterprise Agents</t>
  </si>
  <si>
    <t>4.4</t>
  </si>
  <si>
    <t>C9300-NW-A-48</t>
  </si>
  <si>
    <t>C9300 Network Advantage, 48-port license</t>
  </si>
  <si>
    <t>4.5</t>
  </si>
  <si>
    <t>SC9300UK9-1712</t>
  </si>
  <si>
    <t>Cisco Catalyst 9300 XE 17.12 UNIVERSAL</t>
  </si>
  <si>
    <t>4.6</t>
  </si>
  <si>
    <t>PWR-C1-715WAC-P</t>
  </si>
  <si>
    <t>715W AC 80+ platinum Config 1 Power Supply</t>
  </si>
  <si>
    <t>4.7</t>
  </si>
  <si>
    <t>PWR-C1-715WAC-P/2</t>
  </si>
  <si>
    <t>715W AC 80+ platinum Config 1 SecondaryPower Supply</t>
  </si>
  <si>
    <t>4.8</t>
  </si>
  <si>
    <t>CAB-TA-IN</t>
  </si>
  <si>
    <t>India AC Type A Power Cable</t>
  </si>
  <si>
    <t>4.9</t>
  </si>
  <si>
    <t>C9300-SSD-NONE</t>
  </si>
  <si>
    <t>4.10</t>
  </si>
  <si>
    <t>C9300-STACK-NONE</t>
  </si>
  <si>
    <t>No Stack Cable Selected</t>
  </si>
  <si>
    <t>4.11</t>
  </si>
  <si>
    <t>C9300-SPWR-NONE</t>
  </si>
  <si>
    <t>No Stack Power Cable Selected</t>
  </si>
  <si>
    <t>4.12</t>
  </si>
  <si>
    <t>C9K-ACC-SCR-4</t>
  </si>
  <si>
    <t>12-24 and 10-32 SCREWS FOR RACK INSTALLATION, QTY 4</t>
  </si>
  <si>
    <t>4.13</t>
  </si>
  <si>
    <t>CAB-GUIDE-1RU</t>
  </si>
  <si>
    <t>1RU CABLE MANAGEMENT GUIDES 9200 and 9300</t>
  </si>
  <si>
    <t>4.14</t>
  </si>
  <si>
    <t>TE-C9K-SW</t>
  </si>
  <si>
    <t>TE agent for IOSXE on C9K</t>
  </si>
  <si>
    <t>4.15</t>
  </si>
  <si>
    <t>C9300-NM-8X</t>
  </si>
  <si>
    <t>Catalyst 9300 8 x 10GE Network Module</t>
  </si>
  <si>
    <t>4.16</t>
  </si>
  <si>
    <t>Group Name: Q4 - MSI_IOTv4 (Item 4 - MGIG)</t>
  </si>
  <si>
    <t>5.0</t>
  </si>
  <si>
    <t>C9300-24UX-A</t>
  </si>
  <si>
    <t>Catalyst 9300 24-port mGig and UPOE, Network Advantage</t>
  </si>
  <si>
    <t>5.1</t>
  </si>
  <si>
    <t>C9300-DNA-A-24</t>
  </si>
  <si>
    <t>C9300 DNA Advantage, 24-port Term Licenses</t>
  </si>
  <si>
    <t>5.1.1</t>
  </si>
  <si>
    <t>C9300-DNA-A-24-3Y</t>
  </si>
  <si>
    <t>C9300 DNA Advantage, 24-Port, 3 Year Term License</t>
  </si>
  <si>
    <t>5.2</t>
  </si>
  <si>
    <t>5.2.1</t>
  </si>
  <si>
    <t>5.3</t>
  </si>
  <si>
    <t>5.3.1</t>
  </si>
  <si>
    <t>5.4</t>
  </si>
  <si>
    <t>C9300-NW-A-24</t>
  </si>
  <si>
    <t>C9300 Network Advantage, 24-port license</t>
  </si>
  <si>
    <t>5.5</t>
  </si>
  <si>
    <t>5.6</t>
  </si>
  <si>
    <t>PWR-C1-1100WAC-P</t>
  </si>
  <si>
    <t>1100W AC 80+ platinum Config 1 Power Supply</t>
  </si>
  <si>
    <t>5.7</t>
  </si>
  <si>
    <t>PWR-C1-1100WAC-P/2</t>
  </si>
  <si>
    <t>1100W AC 80+ platinum Config 1 Secondary Power Supply</t>
  </si>
  <si>
    <t>5.8</t>
  </si>
  <si>
    <t>5.9</t>
  </si>
  <si>
    <t>5.10</t>
  </si>
  <si>
    <t>5.11</t>
  </si>
  <si>
    <t>5.12</t>
  </si>
  <si>
    <t>5.13</t>
  </si>
  <si>
    <t>5.14</t>
  </si>
  <si>
    <t>5.15</t>
  </si>
  <si>
    <t>5.16</t>
  </si>
  <si>
    <t>FFXLCLC42-MXM007</t>
  </si>
  <si>
    <t>Commercial Grade Fiber OM4 2.0mm LSZH Jacket Patch Cord LC Duplex to LC Duplex - 7m</t>
  </si>
  <si>
    <t>FFXLCLC42-MXM015</t>
  </si>
  <si>
    <t>Commercial Grade Fiber OM4 2.0mm LSZH Jacket Patch Cord LC Duplex to LC Duplex - 15m</t>
  </si>
  <si>
    <t>FFWLCLC42-JXM007</t>
  </si>
  <si>
    <t>Commercial Grade Fiber OS2 LC to LC patch cord riser(LSHZH) rated with 1.6mm jacketed cable - 7m</t>
  </si>
  <si>
    <t>FFWLCLC42-JXM015</t>
  </si>
  <si>
    <t>Commercial Grade Fiber OS2 LC to LC patch cord riser(LSHZH) rated with 1.6mm jacketed cable - 15m</t>
  </si>
  <si>
    <t>Cisco Professional Service</t>
  </si>
  <si>
    <t>1 Lot</t>
  </si>
  <si>
    <t>Vendor must have strong presence in  India.</t>
  </si>
  <si>
    <t xml:space="preserve">Project Management  and Implementation service for this projects that may run up to 6 months.
a.) Delivery update and status
b.) Weekly Project meeting  and status update
c.) Monthly steering comittee update </t>
  </si>
  <si>
    <t>Dedicated 1 project manager, 2 engineer with at least CCNA and 1 Senior Engineer with at least CCNP certifications   (wired and wireless) and 2 safety officer with standard safety certifications  to be assigned to the project.</t>
  </si>
  <si>
    <t>Pre-Burn in of devices for at least 14 days along with detailed report and staging of  Cisco Switches, upgrade software to Cisco recommended version( Put preconfiguration and planning on network devices name)</t>
  </si>
  <si>
    <t>Partner to provide safety PPE and tools in compliance with construction safety requirement (i.e. Helmet, Safety reflective vest, trolley, ladder and etc)</t>
  </si>
  <si>
    <t>Manpower to unbox, mounting of all Network purchased Equipments. Includes disposal of boxes  for all purchased devices.</t>
  </si>
  <si>
    <t>Manpower to unbox, mounting of all Arista switches  and  Equipments that are not included in this purchase  (QTY 70). Includes disposal of boxes.</t>
  </si>
  <si>
    <t>Once physical installation of all network components completed, Partner will provide onsite engineering resources to execute the configuration defined in the Network Implementation Plan (NIP). Partner onsite engineer will implement the Campus network wired/wireless infrastructure with Micron supervision.</t>
  </si>
  <si>
    <t>Partner will develop a Network Acceptance Test Plan document that describes the procedures of tests to verify the Campus LAN network functionalities as per the design. The testing will be performed before the network go live by MICRON with Partner.</t>
  </si>
  <si>
    <t>Provide overall cable patching, labelling and tidy up for interconnect of Network switches, from switches to patch panel and to servers and end hosts.</t>
  </si>
  <si>
    <t>Provide Specific Label and Asset Tagging for this project, at front and back of each switch using partner equipment tagging and labeling device.</t>
  </si>
  <si>
    <t>Provide softcopy of drawing and rack diagram of Network setup in this project including cable connection in PDF and dwg format</t>
  </si>
  <si>
    <t>Unmouting of Existing Devices on site that will be defunct. Tidy up and clearing of cables of existing server connections and switches across multiple racks estimated. Approximately for an estimated hours  of 600 hours  support at at site in potential 6 months durations of project.</t>
  </si>
  <si>
    <t>Inventory list and device configuration documentation.</t>
  </si>
  <si>
    <t>Vendor 's Warehouse for storage and Staging with insurance coverage of network devices, minimum of 6 months upon hardware delivery readiness.</t>
  </si>
  <si>
    <t>Verify  and provide report for all network devices purchased to ensure genuity  (SFP, Cisco switches, Arista, Palo Alto and etc)</t>
  </si>
  <si>
    <t>QBR review together with Principal partner</t>
  </si>
  <si>
    <t>payment term 90</t>
  </si>
  <si>
    <t>Terms &amp; Conditions</t>
  </si>
  <si>
    <t>Warranty</t>
  </si>
  <si>
    <t>OEM Standard</t>
  </si>
  <si>
    <t xml:space="preserve">Delivery </t>
  </si>
  <si>
    <t>6-8 weeks</t>
  </si>
  <si>
    <t>Taxation</t>
  </si>
  <si>
    <t>Payment term</t>
  </si>
  <si>
    <t>90 days</t>
  </si>
  <si>
    <t>Octroi</t>
  </si>
  <si>
    <t>As per actuals as per region and location delivery if applicable</t>
  </si>
  <si>
    <t>Installation</t>
  </si>
  <si>
    <t>Not included in this Proposal</t>
  </si>
  <si>
    <t>Order to be release On</t>
  </si>
  <si>
    <t xml:space="preserve">M/s Connectivity IT Solutions Pvt Ltd
Kindly mention our Quotation Reference number in your Purchase order. </t>
  </si>
  <si>
    <t>Bank Details</t>
  </si>
  <si>
    <r>
      <rPr>
        <b/>
        <sz val="10"/>
        <rFont val="Aptos Narrow"/>
        <family val="2"/>
        <scheme val="minor"/>
      </rPr>
      <t>Name of the Company:</t>
    </r>
    <r>
      <rPr>
        <sz val="10"/>
        <rFont val="Aptos Narrow"/>
        <family val="2"/>
        <scheme val="minor"/>
      </rPr>
      <t xml:space="preserve"> Connectivity IT Solutions Pvt Ltd GST NO - 29AAGCC1283L1ZC</t>
    </r>
  </si>
  <si>
    <r>
      <rPr>
        <b/>
        <sz val="10"/>
        <rFont val="Aptos Narrow"/>
        <family val="2"/>
        <scheme val="minor"/>
      </rPr>
      <t xml:space="preserve">Registered Address: </t>
    </r>
    <r>
      <rPr>
        <sz val="10"/>
        <rFont val="Aptos Narrow"/>
        <family val="2"/>
        <scheme val="minor"/>
      </rPr>
      <t>#1877, 3rd Floor, “Gangothri”, 31st Cross, 10th Main, Banashankari 2nd Stage,Bengaluru – 560070</t>
    </r>
  </si>
  <si>
    <r>
      <rPr>
        <b/>
        <sz val="10"/>
        <rFont val="Aptos Narrow"/>
        <family val="2"/>
        <scheme val="minor"/>
      </rPr>
      <t>Name of the Bank:</t>
    </r>
    <r>
      <rPr>
        <sz val="10"/>
        <rFont val="Aptos Narrow"/>
        <family val="2"/>
        <scheme val="minor"/>
      </rPr>
      <t>ICICI BANK</t>
    </r>
  </si>
  <si>
    <r>
      <rPr>
        <b/>
        <sz val="10"/>
        <rFont val="Aptos Narrow"/>
        <family val="2"/>
        <scheme val="minor"/>
      </rPr>
      <t>Bank Branch Address:</t>
    </r>
    <r>
      <rPr>
        <sz val="10"/>
        <rFont val="Aptos Narrow"/>
        <family val="2"/>
        <scheme val="minor"/>
      </rPr>
      <t xml:space="preserve"> No 2, FKCCI Building, Gandhi Nagar, KG Road, BengaluruK G Road, Bengaluru</t>
    </r>
  </si>
  <si>
    <r>
      <rPr>
        <b/>
        <sz val="10"/>
        <rFont val="Aptos Narrow"/>
        <family val="2"/>
        <scheme val="minor"/>
      </rPr>
      <t>Account Number:</t>
    </r>
    <r>
      <rPr>
        <sz val="10"/>
        <rFont val="Aptos Narrow"/>
        <family val="2"/>
        <scheme val="minor"/>
      </rPr>
      <t xml:space="preserve"> 000205026541</t>
    </r>
  </si>
  <si>
    <t>IFSC Code:ICIC0000002</t>
  </si>
  <si>
    <r>
      <t xml:space="preserve">Swift Code: </t>
    </r>
    <r>
      <rPr>
        <sz val="10"/>
        <rFont val="Aptos Narrow"/>
        <family val="2"/>
        <scheme val="minor"/>
      </rPr>
      <t>ICICINBBCTS</t>
    </r>
  </si>
  <si>
    <t>PAN Card Number</t>
  </si>
  <si>
    <t>AAMPN5492P</t>
  </si>
  <si>
    <t>GENERAL CONDITIONS OF SALE OF GOODS</t>
  </si>
  <si>
    <t>Freight</t>
  </si>
  <si>
    <t>Actual. if the delivery locations are other then Bangalore, Delhi, Chennai &amp; Mumbai</t>
  </si>
  <si>
    <t>0.5% of PO value. if the delivery locations are other then Bangalore, Delhi &amp; Mumbai,Ahmedabad &amp; Pune</t>
  </si>
  <si>
    <t>Mode</t>
  </si>
  <si>
    <t>By Road, (By Air cost as per actual if required- on Request)</t>
  </si>
  <si>
    <t>By Road, ( By Air cost as per actual if required- on Request)</t>
  </si>
  <si>
    <t xml:space="preserve">Packing </t>
  </si>
  <si>
    <t>Extra, incase of special packing is required</t>
  </si>
  <si>
    <t>Extra , incase special packing required</t>
  </si>
  <si>
    <t>Insurance</t>
  </si>
  <si>
    <t>Our scope up to delivery address given in PO. The same will arrange &amp; born by you incase delivery required other then PO address.</t>
  </si>
  <si>
    <t>Road Form</t>
  </si>
  <si>
    <t>Road Form OR stock transfer letter will be provided by you .(Will revise quote incase you are unable to provide the same)</t>
  </si>
  <si>
    <t xml:space="preserve">Road Form OR stock transfer letter will be provided by you .( Will revise quote incase you are unable to provide the same), </t>
  </si>
  <si>
    <t>Octroi / Entry Tax</t>
  </si>
  <si>
    <t>To be paid by Customer as actual.</t>
  </si>
  <si>
    <t>To be paid by you as actual.</t>
  </si>
  <si>
    <t>Product Manuals</t>
  </si>
  <si>
    <t>Manuals are integrated with the electronic help system or as per OEM standard.</t>
  </si>
  <si>
    <t>LD Clause</t>
  </si>
  <si>
    <t>We do not accept LD unless agreed.</t>
  </si>
  <si>
    <t>Cancellation Charges</t>
  </si>
  <si>
    <t>zero % of PO value within first 5 days ,20%  5- 15 days , no cancellation acceptable after 20 days.</t>
  </si>
  <si>
    <t>Damage In transit</t>
  </si>
  <si>
    <t>All goods are insured in transit. Buyer will inspect the goods immediately on arrival thereof and will, within 2 days from the date of arrival give the notice of any damage/loss in transit found in the goods. If the Buyer fails to give such notice, goods will be deemed to be in order and no claim from the Buyer will be entertained thereafter.</t>
  </si>
  <si>
    <t>Late Payment</t>
  </si>
  <si>
    <t>Interest @ 24% per annum will be levied if paid beyond the due date</t>
  </si>
  <si>
    <t>Force Majeure Clause</t>
  </si>
  <si>
    <t>This offer is submitted on the understanding that the Company will not be responsible for delay or failure to execute orders if such delay or failure is due to causes unforeseen (export hold) or beyond the control of the Company such as Strikes, riots or civil commotion, fire, floods, damage or accident to Machinery, non-availability or raw materials/components, non-availability Of transport facilities and such other causes beyond the Company’s control.</t>
  </si>
  <si>
    <t>This offer is submitted on the understanding that the Company will not be responsible for delay or failure to execute orders if such delay or failure is due to causes unforeseen ( export hold) or beyond the control of the Company such as Strikes, riots or civil commotion, fire, floods, damage or accident to Machinery, non-availability or raw materials/components, non-availability Of transport facilities and such other causes beyond the Company’s control.</t>
  </si>
  <si>
    <t>Arbitration</t>
  </si>
  <si>
    <t>All disputes would be settled mutually. In case of any difference, a mutually appointed arbitrator’s decision would be binding on both parties. The Company’s Head Office being in Bangalore ,it is always understood that  the cause of action in all contracts shall be deemed to have arisen in Bangalore.  All disputes would therefore be settled within the jurisdiction of Bangalore.</t>
  </si>
  <si>
    <t>Our Website</t>
  </si>
  <si>
    <t>www.cosol.in</t>
  </si>
  <si>
    <t>www.connectivitysolutions.in</t>
  </si>
  <si>
    <t>1.0.1</t>
  </si>
  <si>
    <t>CON-SNTP-C95024YA</t>
  </si>
  <si>
    <t>SNTC-24X7X4 Catalyst 9500 24-port 25/100G only, Adva</t>
  </si>
  <si>
    <t>MAINTENANCE</t>
  </si>
  <si>
    <t>Cisco Device Maintenance Expectation</t>
  </si>
  <si>
    <t>1. 24x7x4 Response time with Smartnet vendor support. 
Hardware Replacement &amp; On-Site engineering:
1)Engineer will be on-site with replacement unit.
2)Troubleshooting / Fault isolation will only cover items in the maintenance contract.
3)Replacement of faulty unit work include:-
a. Mounting and unmounting.
Wired equipment:
b. Conduct verification test with customer to ensure service is recovered (Verification test to be provided by customer).
c. Bug fixes (recommendation by product principal) and troubleshooting of fault are included.</t>
  </si>
  <si>
    <t xml:space="preserve">Value Added Services </t>
  </si>
  <si>
    <t>1. Able to give value added service  such as software upgrade recommendations, Monthly report on fault calls,Emergency Maintenance service, On-site remote standby,Repair of faulty unit not under warranty, Wireless site survey,Network audit with best practice , Dedicate spares and on-sites spares and hardware equipment burn-in test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</si>
</sst>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0"/>
  </numFmts>
  <fonts count="14" x14ac:knownFonts="1">
    <font>
      <sz val="11"/>
      <color indexed="8"/>
      <name val="Aptos Narrow"/>
      <family val="2"/>
      <scheme val="minor"/>
    </font>
    <font>
      <sz val="11"/>
      <color theme="1"/>
      <name val="Aptos Narrow"/>
      <family val="2"/>
      <scheme val="minor"/>
    </font>
    <font>
      <sz val="11"/>
      <color theme="1"/>
      <name val="Aptos Narrow"/>
      <family val="2"/>
      <scheme val="minor"/>
    </font>
    <font>
      <b/>
      <sz val="16"/>
      <color indexed="8"/>
      <name val="Helvetica"/>
    </font>
    <font>
      <sz val="9"/>
      <color indexed="8"/>
      <name val="Helvetica"/>
    </font>
    <font>
      <b/>
      <sz val="9"/>
      <color indexed="8"/>
      <name val="Helvetica"/>
    </font>
    <font>
      <b/>
      <sz val="9"/>
      <color indexed="8"/>
      <name val="Calibri"/>
      <family val="2"/>
    </font>
    <font>
      <sz val="9"/>
      <color indexed="8"/>
      <name val="Calibri"/>
      <family val="2"/>
    </font>
    <font>
      <b/>
      <sz val="11"/>
      <color indexed="8"/>
      <name val="Aptos Narrow"/>
      <family val="2"/>
      <scheme val="minor"/>
    </font>
    <font>
      <sz val="11"/>
      <name val="Aptos Narrow"/>
      <family val="2"/>
      <scheme val="minor"/>
    </font>
    <font>
      <sz val="11"/>
      <name val="Calibri"/>
      <family val="2"/>
    </font>
    <font>
      <u/>
      <sz val="11"/>
      <color theme="10"/>
      <name val="Aptos Narrow"/>
      <family val="2"/>
      <scheme val="minor"/>
    </font>
    <font>
      <b/>
      <sz val="10"/>
      <name val="Aptos Narrow"/>
      <family val="2"/>
      <scheme val="minor"/>
    </font>
    <font>
      <sz val="10"/>
      <name val="Aptos Narrow"/>
      <family val="2"/>
      <scheme val="minor"/>
    </font>
  </fonts>
  <fills count="7">
    <fill>
      <patternFill patternType="none"/>
    </fill>
    <fill>
      <patternFill patternType="gray125"/>
    </fill>
    <fill>
      <patternFill patternType="solid">
        <fgColor indexed="55"/>
      </patternFill>
    </fill>
    <fill>
      <patternFill patternType="solid">
        <fgColor indexed="22"/>
      </patternFill>
    </fill>
    <fill>
      <patternFill patternType="solid">
        <fgColor theme="7" tint="0.79998168889431442"/>
        <bgColor indexed="64"/>
      </patternFill>
    </fill>
    <fill>
      <patternFill patternType="solid">
        <fgColor theme="7" tint="0.59999389629810485"/>
        <bgColor indexed="64"/>
      </patternFill>
    </fill>
    <fill>
      <patternFill patternType="solid">
        <fgColor theme="7" tint="0.399975585192419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diagonal/>
    </border>
    <border>
      <left/>
      <right style="hair">
        <color indexed="64"/>
      </right>
      <top style="hair">
        <color indexed="64"/>
      </top>
      <bottom/>
      <diagonal/>
    </border>
    <border>
      <left/>
      <right style="hair">
        <color indexed="64"/>
      </right>
      <top/>
      <bottom/>
      <diagonal/>
    </border>
    <border>
      <left style="medium">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s>
  <cellStyleXfs count="6">
    <xf numFmtId="0" fontId="0" fillId="0" borderId="0"/>
    <xf numFmtId="43" fontId="2" fillId="0" borderId="0" applyFont="0" applyFill="0" applyBorder="0" applyAlignment="0" applyProtection="0"/>
    <xf numFmtId="0" fontId="2" fillId="0" borderId="0"/>
    <xf numFmtId="0" fontId="11" fillId="0" borderId="0" applyNumberFormat="0" applyFill="0" applyBorder="0" applyAlignment="0" applyProtection="0"/>
    <xf numFmtId="43" fontId="1" fillId="0" borderId="0" applyFont="0" applyFill="0" applyBorder="0" applyAlignment="0" applyProtection="0"/>
    <xf numFmtId="0" fontId="1" fillId="0" borderId="0"/>
  </cellStyleXfs>
  <cellXfs count="121">
    <xf numFmtId="0" fontId="0" fillId="0" borderId="0" xfId="0"/>
    <xf numFmtId="43" fontId="0" fillId="0" borderId="0" xfId="1" applyFont="1"/>
    <xf numFmtId="9" fontId="0" fillId="0" borderId="0" xfId="0" applyNumberFormat="1"/>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right" vertical="center" wrapText="1"/>
    </xf>
    <xf numFmtId="43" fontId="5" fillId="2" borderId="1" xfId="1" applyFont="1" applyFill="1" applyBorder="1" applyAlignment="1">
      <alignment horizontal="center" vertical="center" wrapText="1"/>
    </xf>
    <xf numFmtId="0" fontId="0" fillId="0" borderId="1" xfId="0" applyBorder="1"/>
    <xf numFmtId="43" fontId="0" fillId="0" borderId="1" xfId="1" applyFont="1" applyBorder="1"/>
    <xf numFmtId="0" fontId="4" fillId="0" borderId="1" xfId="0" applyFont="1" applyBorder="1" applyAlignment="1">
      <alignment horizontal="left" vertical="top" wrapText="1"/>
    </xf>
    <xf numFmtId="0" fontId="4" fillId="0" borderId="1" xfId="0" applyFont="1" applyBorder="1" applyAlignment="1">
      <alignment horizontal="center" vertical="center" wrapText="1"/>
    </xf>
    <xf numFmtId="1"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indent="1"/>
    </xf>
    <xf numFmtId="0" fontId="4" fillId="0" borderId="1" xfId="0" applyFont="1" applyBorder="1" applyAlignment="1">
      <alignment horizontal="left" vertical="center" wrapText="1"/>
    </xf>
    <xf numFmtId="43" fontId="8" fillId="0" borderId="1" xfId="1" applyFont="1" applyBorder="1"/>
    <xf numFmtId="0" fontId="9" fillId="0" borderId="1" xfId="2" applyFont="1" applyBorder="1"/>
    <xf numFmtId="0" fontId="9" fillId="0" borderId="1" xfId="2" applyFont="1" applyBorder="1" applyAlignment="1">
      <alignment horizontal="center" vertical="center"/>
    </xf>
    <xf numFmtId="0" fontId="10" fillId="0" borderId="1" xfId="2" applyFont="1" applyBorder="1"/>
    <xf numFmtId="0" fontId="10" fillId="0" borderId="1" xfId="2" applyFont="1" applyBorder="1" applyAlignment="1">
      <alignment wrapText="1"/>
    </xf>
    <xf numFmtId="0" fontId="9" fillId="0" borderId="1" xfId="2" applyFont="1" applyBorder="1" applyAlignment="1">
      <alignment wrapText="1"/>
    </xf>
    <xf numFmtId="43" fontId="0" fillId="0" borderId="0" xfId="0" applyNumberFormat="1"/>
    <xf numFmtId="0" fontId="13" fillId="0" borderId="4" xfId="0" applyFont="1" applyBorder="1" applyAlignment="1">
      <alignment horizontal="left" vertical="center" wrapText="1"/>
    </xf>
    <xf numFmtId="0" fontId="13" fillId="0" borderId="5" xfId="0" applyFont="1" applyBorder="1" applyAlignment="1">
      <alignment horizontal="left" vertical="center" wrapText="1"/>
    </xf>
    <xf numFmtId="0" fontId="13" fillId="0" borderId="5" xfId="0" applyFont="1" applyBorder="1" applyAlignment="1">
      <alignment horizontal="left" vertical="justify" wrapText="1"/>
    </xf>
    <xf numFmtId="0" fontId="13" fillId="0" borderId="6" xfId="0" applyFont="1" applyBorder="1" applyAlignment="1">
      <alignment horizontal="left" vertical="justify" wrapText="1"/>
    </xf>
    <xf numFmtId="0" fontId="13" fillId="0" borderId="24" xfId="0" applyFont="1" applyBorder="1" applyAlignment="1">
      <alignment horizontal="left" vertical="center" wrapText="1"/>
    </xf>
    <xf numFmtId="0" fontId="13" fillId="0" borderId="25" xfId="0" applyFont="1" applyBorder="1" applyAlignment="1">
      <alignment horizontal="left" vertical="center" wrapText="1"/>
    </xf>
    <xf numFmtId="0" fontId="11" fillId="0" borderId="26" xfId="3" applyBorder="1"/>
    <xf numFmtId="0" fontId="13" fillId="0" borderId="26" xfId="0" applyFont="1" applyBorder="1"/>
    <xf numFmtId="0" fontId="13" fillId="0" borderId="27" xfId="0" applyFont="1" applyBorder="1"/>
    <xf numFmtId="0" fontId="13" fillId="0" borderId="22" xfId="0" applyFont="1" applyBorder="1" applyAlignment="1">
      <alignment horizontal="left" vertical="center"/>
    </xf>
    <xf numFmtId="0" fontId="13" fillId="0" borderId="23" xfId="0" applyFont="1" applyBorder="1" applyAlignment="1">
      <alignment horizontal="left" vertical="center"/>
    </xf>
    <xf numFmtId="0" fontId="13" fillId="0" borderId="5" xfId="0" applyFont="1" applyBorder="1" applyAlignment="1">
      <alignment horizontal="left" vertical="justify"/>
    </xf>
    <xf numFmtId="0" fontId="13" fillId="0" borderId="6" xfId="0" applyFont="1" applyBorder="1" applyAlignment="1">
      <alignment horizontal="left" vertical="justify"/>
    </xf>
    <xf numFmtId="0" fontId="13" fillId="0" borderId="22" xfId="0" applyFont="1" applyBorder="1" applyAlignment="1">
      <alignment horizontal="left" vertical="justify"/>
    </xf>
    <xf numFmtId="0" fontId="13" fillId="0" borderId="23" xfId="0" applyFont="1" applyBorder="1" applyAlignment="1">
      <alignment horizontal="left" vertical="justify"/>
    </xf>
    <xf numFmtId="0" fontId="13" fillId="0" borderId="22" xfId="0" applyFont="1" applyBorder="1" applyAlignment="1">
      <alignment horizontal="left" vertical="center" wrapText="1"/>
    </xf>
    <xf numFmtId="0" fontId="13" fillId="0" borderId="23" xfId="0" applyFont="1" applyBorder="1" applyAlignment="1">
      <alignment horizontal="left" vertical="center" wrapText="1"/>
    </xf>
    <xf numFmtId="0" fontId="13" fillId="0" borderId="4" xfId="0" applyFont="1" applyBorder="1" applyAlignment="1">
      <alignment vertical="justify"/>
    </xf>
    <xf numFmtId="0" fontId="13" fillId="0" borderId="5" xfId="0" applyFont="1" applyBorder="1" applyAlignment="1">
      <alignment vertical="justify"/>
    </xf>
    <xf numFmtId="0" fontId="13" fillId="0" borderId="19" xfId="0" applyFont="1" applyBorder="1" applyAlignment="1">
      <alignment horizontal="left" vertical="center" wrapText="1"/>
    </xf>
    <xf numFmtId="0" fontId="13" fillId="0" borderId="20" xfId="0" applyFont="1" applyBorder="1" applyAlignment="1">
      <alignment horizontal="left" vertical="center" wrapText="1"/>
    </xf>
    <xf numFmtId="0" fontId="13" fillId="0" borderId="20" xfId="0" applyFont="1" applyBorder="1" applyAlignment="1">
      <alignment horizontal="left" vertical="justify" wrapText="1"/>
    </xf>
    <xf numFmtId="0" fontId="13" fillId="0" borderId="21" xfId="0" applyFont="1" applyBorder="1" applyAlignment="1">
      <alignment horizontal="left" vertical="justify" wrapText="1"/>
    </xf>
    <xf numFmtId="0" fontId="13" fillId="0" borderId="5" xfId="0" applyFont="1" applyBorder="1" applyAlignment="1">
      <alignment horizontal="justify" vertical="center" wrapText="1"/>
    </xf>
    <xf numFmtId="0" fontId="13" fillId="0" borderId="6" xfId="0" applyFont="1" applyBorder="1" applyAlignment="1">
      <alignment horizontal="justify" vertical="center" wrapText="1"/>
    </xf>
    <xf numFmtId="0" fontId="12" fillId="0" borderId="5" xfId="0" applyFont="1" applyBorder="1" applyAlignment="1">
      <alignment horizontal="justify" vertical="justify" wrapText="1"/>
    </xf>
    <xf numFmtId="0" fontId="13" fillId="0" borderId="5" xfId="0" applyFont="1" applyBorder="1" applyAlignment="1">
      <alignment horizontal="justify" vertical="justify" wrapText="1"/>
    </xf>
    <xf numFmtId="0" fontId="13" fillId="0" borderId="6" xfId="0" applyFont="1" applyBorder="1" applyAlignment="1">
      <alignment horizontal="justify" vertical="justify" wrapText="1"/>
    </xf>
    <xf numFmtId="0" fontId="13" fillId="0" borderId="13" xfId="0" applyFont="1" applyBorder="1" applyAlignment="1">
      <alignment horizontal="left" vertical="center" wrapText="1"/>
    </xf>
    <xf numFmtId="0" fontId="13" fillId="0" borderId="14" xfId="0" applyFont="1" applyBorder="1" applyAlignment="1">
      <alignment horizontal="left" vertical="center" wrapText="1"/>
    </xf>
    <xf numFmtId="0" fontId="13" fillId="0" borderId="14" xfId="0" applyFont="1" applyBorder="1" applyAlignment="1">
      <alignment horizontal="justify" vertical="justify" wrapText="1"/>
    </xf>
    <xf numFmtId="0" fontId="13" fillId="0" borderId="15" xfId="0" applyFont="1" applyBorder="1" applyAlignment="1">
      <alignment horizontal="justify" vertical="justify"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13" fillId="0" borderId="4" xfId="0" applyFont="1" applyBorder="1" applyAlignment="1">
      <alignment horizontal="left" vertical="center"/>
    </xf>
    <xf numFmtId="0" fontId="13" fillId="0" borderId="5" xfId="0" applyFont="1" applyBorder="1" applyAlignment="1">
      <alignment horizontal="left" vertical="center"/>
    </xf>
    <xf numFmtId="0" fontId="13" fillId="0" borderId="7" xfId="0" applyFont="1" applyBorder="1" applyAlignment="1">
      <alignment horizontal="justify" vertical="center" wrapText="1"/>
    </xf>
    <xf numFmtId="0" fontId="13" fillId="0" borderId="8" xfId="0" applyFont="1" applyBorder="1" applyAlignment="1">
      <alignment horizontal="justify" vertical="center" wrapText="1"/>
    </xf>
    <xf numFmtId="0" fontId="13" fillId="0" borderId="9" xfId="0" applyFont="1" applyBorder="1" applyAlignment="1">
      <alignment horizontal="justify" vertical="center" wrapText="1"/>
    </xf>
    <xf numFmtId="0" fontId="13" fillId="0" borderId="10" xfId="0" applyFont="1" applyBorder="1" applyAlignment="1">
      <alignment horizontal="left" vertical="center" wrapText="1"/>
    </xf>
    <xf numFmtId="0" fontId="13" fillId="0" borderId="11" xfId="0" applyFont="1" applyBorder="1" applyAlignment="1">
      <alignment horizontal="left" vertical="center" wrapText="1"/>
    </xf>
    <xf numFmtId="0" fontId="13" fillId="0" borderId="2" xfId="0" applyFont="1" applyBorder="1" applyAlignment="1">
      <alignment horizontal="left" vertical="center" wrapText="1"/>
    </xf>
    <xf numFmtId="0" fontId="13" fillId="0" borderId="12" xfId="0" applyFont="1" applyBorder="1" applyAlignment="1">
      <alignment horizontal="left" vertical="center" wrapText="1"/>
    </xf>
    <xf numFmtId="9" fontId="13" fillId="0" borderId="5" xfId="0" applyNumberFormat="1" applyFont="1" applyBorder="1" applyAlignment="1">
      <alignment horizontal="justify" vertical="center"/>
    </xf>
    <xf numFmtId="0" fontId="13" fillId="0" borderId="5" xfId="0" applyFont="1" applyBorder="1" applyAlignment="1">
      <alignment horizontal="justify" vertical="center"/>
    </xf>
    <xf numFmtId="0" fontId="13" fillId="0" borderId="6" xfId="0" applyFont="1" applyBorder="1" applyAlignment="1">
      <alignment horizontal="justify" vertical="center"/>
    </xf>
    <xf numFmtId="0" fontId="12" fillId="0" borderId="4" xfId="0" applyFont="1" applyBorder="1" applyAlignment="1">
      <alignment horizontal="left" vertical="center"/>
    </xf>
    <xf numFmtId="0" fontId="12" fillId="0" borderId="5" xfId="0" applyFont="1" applyBorder="1" applyAlignment="1">
      <alignment horizontal="left" vertical="center"/>
    </xf>
    <xf numFmtId="0" fontId="12" fillId="0" borderId="5" xfId="0" applyFont="1" applyBorder="1" applyAlignment="1">
      <alignment horizontal="justify" vertical="center"/>
    </xf>
    <xf numFmtId="0" fontId="12" fillId="0" borderId="6" xfId="0" applyFont="1" applyBorder="1" applyAlignment="1">
      <alignment horizontal="justify" vertical="center"/>
    </xf>
    <xf numFmtId="0" fontId="5" fillId="3" borderId="1" xfId="0" applyFont="1" applyFill="1" applyBorder="1" applyAlignment="1">
      <alignment horizontal="left" vertical="center" wrapText="1"/>
    </xf>
    <xf numFmtId="0" fontId="5" fillId="3" borderId="1" xfId="0" applyFont="1" applyFill="1" applyBorder="1" applyAlignment="1">
      <alignment horizontal="right" vertical="center" wrapText="1"/>
    </xf>
    <xf numFmtId="0" fontId="12" fillId="0" borderId="2" xfId="0" applyFont="1" applyBorder="1" applyAlignment="1">
      <alignment horizontal="center" vertical="center"/>
    </xf>
    <xf numFmtId="0" fontId="12" fillId="0" borderId="0" xfId="0" applyFont="1" applyAlignment="1">
      <alignment horizontal="center" vertical="center"/>
    </xf>
    <xf numFmtId="0" fontId="12" fillId="0" borderId="3" xfId="0" applyFont="1" applyBorder="1" applyAlignment="1">
      <alignment horizontal="center" vertical="center"/>
    </xf>
    <xf numFmtId="0" fontId="4" fillId="0" borderId="0" xfId="0" applyFont="1" applyAlignment="1">
      <alignment horizontal="left" vertical="center" wrapText="1"/>
    </xf>
    <xf numFmtId="0" fontId="0" fillId="0" borderId="0" xfId="0"/>
    <xf numFmtId="0" fontId="5" fillId="0" borderId="0" xfId="0" applyFont="1" applyAlignment="1">
      <alignment horizontal="left" vertical="center"/>
    </xf>
    <xf numFmtId="0" fontId="3" fillId="0" borderId="0" xfId="0" applyFont="1" applyAlignment="1">
      <alignment horizontal="center" vertical="center"/>
    </xf>
    <xf numFmtId="43" fontId="0" fillId="0" borderId="0" xfId="4" applyFont="1"/>
    <xf numFmtId="43" fontId="5" fillId="2" borderId="1" xfId="4" applyFont="1" applyFill="1" applyBorder="1" applyAlignment="1">
      <alignment horizontal="center" vertical="center" wrapText="1"/>
    </xf>
    <xf numFmtId="43" fontId="0" fillId="0" borderId="1" xfId="4" applyFont="1" applyBorder="1"/>
    <xf numFmtId="43" fontId="8" fillId="0" borderId="1" xfId="4" applyFont="1" applyBorder="1"/>
    <xf numFmtId="0" fontId="9" fillId="0" borderId="1" xfId="5" applyFont="1" applyBorder="1" applyAlignment="1">
      <alignment horizontal="center" vertical="center"/>
    </xf>
    <xf numFmtId="0" fontId="9" fillId="0" borderId="1" xfId="5" applyFont="1" applyBorder="1" applyAlignment="1">
      <alignment wrapText="1"/>
    </xf>
    <xf numFmtId="0" fontId="9" fillId="0" borderId="1" xfId="5" applyFont="1" applyBorder="1"/>
    <xf numFmtId="0" fontId="9" fillId="0" borderId="28" xfId="5" applyFont="1" applyBorder="1" applyAlignment="1">
      <alignment horizontal="center" vertical="center"/>
    </xf>
    <xf numFmtId="0" fontId="9" fillId="0" borderId="28" xfId="5" applyFont="1" applyBorder="1" applyAlignment="1">
      <alignment wrapText="1"/>
    </xf>
    <xf numFmtId="0" fontId="9" fillId="0" borderId="28" xfId="5" applyFont="1" applyBorder="1"/>
    <xf numFmtId="0" fontId="0" fillId="0" borderId="28" xfId="0" applyBorder="1"/>
    <xf numFmtId="43" fontId="0" fillId="0" borderId="28" xfId="4" applyFont="1" applyBorder="1"/>
    <xf numFmtId="164" fontId="5" fillId="4" borderId="1" xfId="0" applyNumberFormat="1" applyFont="1" applyFill="1" applyBorder="1" applyAlignment="1">
      <alignment horizontal="left" vertical="center" wrapText="1"/>
    </xf>
    <xf numFmtId="0" fontId="5" fillId="4" borderId="1" xfId="0" applyFont="1" applyFill="1" applyBorder="1" applyAlignment="1">
      <alignment horizontal="left" vertical="top" wrapText="1"/>
    </xf>
    <xf numFmtId="0" fontId="4" fillId="4" borderId="1" xfId="0" applyFont="1" applyFill="1" applyBorder="1" applyAlignment="1">
      <alignment horizontal="left" vertical="top" wrapText="1"/>
    </xf>
    <xf numFmtId="0" fontId="4" fillId="4" borderId="1" xfId="0" applyFont="1" applyFill="1" applyBorder="1" applyAlignment="1">
      <alignment horizontal="center" vertical="center" wrapText="1"/>
    </xf>
    <xf numFmtId="1" fontId="4" fillId="4" borderId="1" xfId="0" applyNumberFormat="1" applyFont="1" applyFill="1" applyBorder="1" applyAlignment="1">
      <alignment horizontal="center" vertical="center" wrapText="1"/>
    </xf>
    <xf numFmtId="0" fontId="0" fillId="4" borderId="1" xfId="0" applyFill="1" applyBorder="1"/>
    <xf numFmtId="43" fontId="0" fillId="4" borderId="1" xfId="1" applyFont="1" applyFill="1" applyBorder="1"/>
    <xf numFmtId="0" fontId="0" fillId="4" borderId="0" xfId="0" applyFill="1"/>
    <xf numFmtId="0" fontId="4" fillId="4" borderId="1" xfId="0" applyFont="1" applyFill="1" applyBorder="1" applyAlignment="1">
      <alignment horizontal="left" vertical="center" wrapText="1" indent="1"/>
    </xf>
    <xf numFmtId="0" fontId="4" fillId="4" borderId="1" xfId="0" applyFont="1" applyFill="1" applyBorder="1" applyAlignment="1">
      <alignment horizontal="left" vertical="center" wrapText="1"/>
    </xf>
    <xf numFmtId="164" fontId="5" fillId="5" borderId="1" xfId="0" applyNumberFormat="1" applyFont="1" applyFill="1" applyBorder="1" applyAlignment="1">
      <alignment horizontal="left" vertical="center" wrapText="1"/>
    </xf>
    <xf numFmtId="0" fontId="5" fillId="5" borderId="1" xfId="0" applyFont="1" applyFill="1" applyBorder="1" applyAlignment="1">
      <alignment horizontal="left" vertical="top" wrapText="1"/>
    </xf>
    <xf numFmtId="0" fontId="4" fillId="5" borderId="1" xfId="0" applyFont="1" applyFill="1" applyBorder="1" applyAlignment="1">
      <alignment horizontal="left" vertical="top" wrapText="1"/>
    </xf>
    <xf numFmtId="0" fontId="4" fillId="5" borderId="1" xfId="0" applyFont="1" applyFill="1" applyBorder="1" applyAlignment="1">
      <alignment horizontal="center" vertical="center" wrapText="1"/>
    </xf>
    <xf numFmtId="1" fontId="4" fillId="5" borderId="1" xfId="0" applyNumberFormat="1" applyFont="1" applyFill="1" applyBorder="1" applyAlignment="1">
      <alignment horizontal="center" vertical="center" wrapText="1"/>
    </xf>
    <xf numFmtId="0" fontId="0" fillId="5" borderId="1" xfId="0" applyFill="1" applyBorder="1"/>
    <xf numFmtId="43" fontId="0" fillId="5" borderId="1" xfId="1" applyFont="1" applyFill="1" applyBorder="1"/>
    <xf numFmtId="0" fontId="0" fillId="5" borderId="0" xfId="0" applyFill="1"/>
    <xf numFmtId="0" fontId="4" fillId="5" borderId="1" xfId="0" applyFont="1" applyFill="1" applyBorder="1" applyAlignment="1">
      <alignment horizontal="left" vertical="center" wrapText="1" indent="1"/>
    </xf>
    <xf numFmtId="0" fontId="4" fillId="5" borderId="1" xfId="0" applyFont="1" applyFill="1" applyBorder="1" applyAlignment="1">
      <alignment horizontal="left" vertical="center" wrapText="1"/>
    </xf>
    <xf numFmtId="164" fontId="5" fillId="6" borderId="1" xfId="0" applyNumberFormat="1" applyFont="1" applyFill="1" applyBorder="1" applyAlignment="1">
      <alignment horizontal="left" vertical="center" wrapText="1"/>
    </xf>
    <xf numFmtId="0" fontId="5" fillId="6" borderId="1" xfId="0" applyFont="1" applyFill="1" applyBorder="1" applyAlignment="1">
      <alignment horizontal="left" vertical="top" wrapText="1"/>
    </xf>
    <xf numFmtId="0" fontId="4" fillId="6" borderId="1" xfId="0" applyFont="1" applyFill="1" applyBorder="1" applyAlignment="1">
      <alignment horizontal="left" vertical="top" wrapText="1"/>
    </xf>
    <xf numFmtId="0" fontId="4" fillId="6" borderId="1" xfId="0" applyFont="1" applyFill="1" applyBorder="1" applyAlignment="1">
      <alignment horizontal="center" vertical="center" wrapText="1"/>
    </xf>
    <xf numFmtId="1" fontId="4" fillId="6" borderId="1" xfId="0" applyNumberFormat="1" applyFont="1" applyFill="1" applyBorder="1" applyAlignment="1">
      <alignment horizontal="center" vertical="center" wrapText="1"/>
    </xf>
    <xf numFmtId="0" fontId="0" fillId="6" borderId="1" xfId="0" applyFill="1" applyBorder="1"/>
    <xf numFmtId="43" fontId="0" fillId="6" borderId="1" xfId="1" applyFont="1" applyFill="1" applyBorder="1"/>
    <xf numFmtId="0" fontId="0" fillId="6" borderId="0" xfId="0" applyFill="1"/>
  </cellXfs>
  <cellStyles count="6">
    <cellStyle name="Comma" xfId="1" builtinId="3"/>
    <cellStyle name="Comma 2" xfId="4" xr:uid="{6EEC4798-F7FD-4E9D-81C8-A75125D2936A}"/>
    <cellStyle name="Hyperlink" xfId="3" builtinId="8"/>
    <cellStyle name="Normal" xfId="0" builtinId="0"/>
    <cellStyle name="Normal 2" xfId="2" xr:uid="{331FB9DA-5362-4FD9-AC1B-DF823847602B}"/>
    <cellStyle name="Normal 2 2" xfId="5" xr:uid="{2E148D52-584A-47FC-969C-587860C4105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1193800</xdr:colOff>
      <xdr:row>2</xdr:row>
      <xdr:rowOff>19296</xdr:rowOff>
    </xdr:to>
    <xdr:pic>
      <xdr:nvPicPr>
        <xdr:cNvPr id="2" name="Picture 1">
          <a:extLst>
            <a:ext uri="{FF2B5EF4-FFF2-40B4-BE49-F238E27FC236}">
              <a16:creationId xmlns:a16="http://schemas.microsoft.com/office/drawing/2014/main" id="{6997BFDD-6A58-440D-A277-A359595EA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93800" cy="4320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1193800</xdr:colOff>
      <xdr:row>2</xdr:row>
      <xdr:rowOff>19296</xdr:rowOff>
    </xdr:to>
    <xdr:pic>
      <xdr:nvPicPr>
        <xdr:cNvPr id="2" name="Picture 1">
          <a:extLst>
            <a:ext uri="{FF2B5EF4-FFF2-40B4-BE49-F238E27FC236}">
              <a16:creationId xmlns:a16="http://schemas.microsoft.com/office/drawing/2014/main" id="{E11DCC9E-89C4-47C8-A45B-A539D9468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93800" cy="4383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osol.in/"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cosol.i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F00B4-BA08-4BE3-8EEC-9647CA30673E}">
  <sheetPr>
    <pageSetUpPr fitToPage="1"/>
  </sheetPr>
  <dimension ref="A2:R137"/>
  <sheetViews>
    <sheetView showGridLines="0" tabSelected="1" topLeftCell="A82" workbookViewId="0">
      <selection activeCell="A87" sqref="A87"/>
    </sheetView>
  </sheetViews>
  <sheetFormatPr defaultColWidth="15.28515625" defaultRowHeight="12.75" customHeight="1" x14ac:dyDescent="0.25"/>
  <cols>
    <col min="1" max="1" width="19.42578125" customWidth="1"/>
    <col min="2" max="2" width="55.42578125" customWidth="1"/>
    <col min="3" max="3" width="13.5703125" customWidth="1"/>
    <col min="4" max="4" width="31.28515625" customWidth="1"/>
    <col min="5" max="5" width="16.42578125" customWidth="1"/>
    <col min="6" max="6" width="7.85546875" customWidth="1"/>
    <col min="7" max="7" width="9.7109375" customWidth="1"/>
    <col min="13" max="15" width="15.28515625" style="1"/>
  </cols>
  <sheetData>
    <row r="2" spans="1:7" ht="20.45" customHeight="1" x14ac:dyDescent="0.25">
      <c r="A2" s="80"/>
      <c r="B2" s="78"/>
      <c r="C2" s="78"/>
      <c r="D2" s="78"/>
      <c r="E2" s="78"/>
      <c r="F2" s="78"/>
      <c r="G2" s="78"/>
    </row>
    <row r="3" spans="1:7" ht="15" x14ac:dyDescent="0.25">
      <c r="A3" s="77" t="s">
        <v>0</v>
      </c>
      <c r="B3" s="78"/>
      <c r="C3" s="78"/>
    </row>
    <row r="4" spans="1:7" ht="15" x14ac:dyDescent="0.25">
      <c r="A4" s="77" t="s">
        <v>1</v>
      </c>
      <c r="B4" s="78"/>
      <c r="C4" s="78"/>
    </row>
    <row r="5" spans="1:7" ht="15" x14ac:dyDescent="0.25">
      <c r="A5" s="77" t="s">
        <v>2</v>
      </c>
      <c r="B5" s="78"/>
      <c r="C5" s="78"/>
    </row>
    <row r="6" spans="1:7" ht="15" x14ac:dyDescent="0.25">
      <c r="A6" s="77" t="s">
        <v>3</v>
      </c>
      <c r="B6" s="78"/>
      <c r="C6" s="78"/>
    </row>
    <row r="7" spans="1:7" ht="15" x14ac:dyDescent="0.25">
      <c r="A7" s="77" t="s">
        <v>4</v>
      </c>
      <c r="B7" s="78"/>
      <c r="C7" s="78"/>
    </row>
    <row r="8" spans="1:7" ht="15" x14ac:dyDescent="0.25">
      <c r="A8" s="77" t="s">
        <v>5</v>
      </c>
      <c r="B8" s="78"/>
      <c r="C8" s="78"/>
    </row>
    <row r="9" spans="1:7" ht="13.5" customHeight="1" x14ac:dyDescent="0.25"/>
    <row r="10" spans="1:7" ht="15" x14ac:dyDescent="0.25">
      <c r="A10" s="79" t="s">
        <v>6</v>
      </c>
      <c r="B10" s="78"/>
    </row>
    <row r="11" spans="1:7" ht="15" x14ac:dyDescent="0.25">
      <c r="A11" t="s">
        <v>188</v>
      </c>
    </row>
    <row r="12" spans="1:7" ht="15" x14ac:dyDescent="0.25"/>
    <row r="13" spans="1:7" ht="15" x14ac:dyDescent="0.25"/>
    <row r="14" spans="1:7" ht="15" x14ac:dyDescent="0.25"/>
    <row r="15" spans="1:7" ht="15" x14ac:dyDescent="0.25"/>
    <row r="16" spans="1:7" ht="15" x14ac:dyDescent="0.25"/>
    <row r="17" spans="1:15" ht="15" x14ac:dyDescent="0.25"/>
    <row r="18" spans="1:15" ht="15" x14ac:dyDescent="0.25">
      <c r="J18" s="2">
        <v>0.02</v>
      </c>
      <c r="K18" s="2">
        <v>0.02</v>
      </c>
      <c r="N18" s="1">
        <v>0.18</v>
      </c>
    </row>
    <row r="19" spans="1:15" ht="42" customHeight="1" x14ac:dyDescent="0.25">
      <c r="A19" s="3" t="s">
        <v>7</v>
      </c>
      <c r="B19" s="3" t="s">
        <v>8</v>
      </c>
      <c r="C19" s="3" t="s">
        <v>9</v>
      </c>
      <c r="D19" s="3" t="s">
        <v>10</v>
      </c>
      <c r="E19" s="4" t="s">
        <v>11</v>
      </c>
      <c r="F19" s="4" t="s">
        <v>12</v>
      </c>
      <c r="G19" s="4" t="s">
        <v>13</v>
      </c>
      <c r="H19" s="5" t="s">
        <v>14</v>
      </c>
      <c r="I19" s="5" t="s">
        <v>15</v>
      </c>
      <c r="J19" s="4" t="s">
        <v>16</v>
      </c>
      <c r="K19" s="4" t="s">
        <v>17</v>
      </c>
      <c r="L19" s="4" t="s">
        <v>14</v>
      </c>
      <c r="M19" s="6" t="s">
        <v>15</v>
      </c>
      <c r="N19" s="6" t="s">
        <v>18</v>
      </c>
      <c r="O19" s="6" t="s">
        <v>15</v>
      </c>
    </row>
    <row r="20" spans="1:15" ht="15" x14ac:dyDescent="0.25">
      <c r="A20" s="72" t="s">
        <v>19</v>
      </c>
      <c r="B20" s="72" t="s">
        <v>20</v>
      </c>
      <c r="C20" s="72" t="s">
        <v>20</v>
      </c>
      <c r="D20" s="73" t="s">
        <v>21</v>
      </c>
      <c r="E20" s="72" t="s">
        <v>20</v>
      </c>
      <c r="F20" s="72" t="s">
        <v>20</v>
      </c>
      <c r="G20" s="72" t="s">
        <v>20</v>
      </c>
      <c r="H20" s="7"/>
      <c r="I20" s="7"/>
      <c r="J20" s="7"/>
      <c r="K20" s="7"/>
      <c r="L20" s="7"/>
      <c r="M20" s="8"/>
      <c r="N20" s="8"/>
      <c r="O20" s="8"/>
    </row>
    <row r="21" spans="1:15" s="100" customFormat="1" ht="24" x14ac:dyDescent="0.25">
      <c r="A21" s="93" t="s">
        <v>22</v>
      </c>
      <c r="B21" s="94" t="s">
        <v>23</v>
      </c>
      <c r="C21" s="95" t="s">
        <v>24</v>
      </c>
      <c r="D21" s="95" t="s">
        <v>25</v>
      </c>
      <c r="E21" s="96" t="s">
        <v>26</v>
      </c>
      <c r="F21" s="96">
        <v>19</v>
      </c>
      <c r="G21" s="97">
        <v>8</v>
      </c>
      <c r="H21" s="98">
        <v>731987</v>
      </c>
      <c r="I21" s="98">
        <f t="shared" ref="I21:I35" si="0">H21*G21</f>
        <v>5855896</v>
      </c>
      <c r="J21" s="98">
        <f>H21*$J$18</f>
        <v>14639.74</v>
      </c>
      <c r="K21" s="98">
        <f>H21*$K$18</f>
        <v>14639.74</v>
      </c>
      <c r="L21" s="98">
        <f>ROUNDUP(H21+J21+K21,0)</f>
        <v>761267</v>
      </c>
      <c r="M21" s="99">
        <f>L21*G21</f>
        <v>6090136</v>
      </c>
      <c r="N21" s="99">
        <f>M21*$N$18</f>
        <v>1096224.48</v>
      </c>
      <c r="O21" s="99">
        <f>M21+N21</f>
        <v>7186360.4800000004</v>
      </c>
    </row>
    <row r="22" spans="1:15" s="100" customFormat="1" ht="15" x14ac:dyDescent="0.25">
      <c r="A22" s="101" t="s">
        <v>28</v>
      </c>
      <c r="B22" s="102" t="s">
        <v>29</v>
      </c>
      <c r="C22" s="102" t="s">
        <v>30</v>
      </c>
      <c r="D22" s="95" t="s">
        <v>31</v>
      </c>
      <c r="E22" s="96" t="s">
        <v>26</v>
      </c>
      <c r="F22" s="96">
        <v>14</v>
      </c>
      <c r="G22" s="97">
        <v>8</v>
      </c>
      <c r="H22" s="98">
        <v>0</v>
      </c>
      <c r="I22" s="98">
        <f t="shared" si="0"/>
        <v>0</v>
      </c>
      <c r="J22" s="98">
        <f t="shared" ref="J22:J77" si="1">H22*$J$18</f>
        <v>0</v>
      </c>
      <c r="K22" s="98">
        <f t="shared" ref="K22:K77" si="2">H22*$K$18</f>
        <v>0</v>
      </c>
      <c r="L22" s="98">
        <f t="shared" ref="L22:L77" si="3">ROUNDUP(H22+J22+K22,0)</f>
        <v>0</v>
      </c>
      <c r="M22" s="99">
        <f t="shared" ref="M22:M77" si="4">L22*G22</f>
        <v>0</v>
      </c>
      <c r="N22" s="99">
        <f t="shared" ref="N22:N82" si="5">M22*$N$18</f>
        <v>0</v>
      </c>
      <c r="O22" s="99">
        <f t="shared" ref="O22:O82" si="6">M22+N22</f>
        <v>0</v>
      </c>
    </row>
    <row r="23" spans="1:15" s="100" customFormat="1" ht="24" x14ac:dyDescent="0.25">
      <c r="A23" s="101" t="s">
        <v>32</v>
      </c>
      <c r="B23" s="102" t="s">
        <v>33</v>
      </c>
      <c r="C23" s="102" t="s">
        <v>24</v>
      </c>
      <c r="D23" s="95" t="s">
        <v>34</v>
      </c>
      <c r="E23" s="96">
        <v>36</v>
      </c>
      <c r="F23" s="96" t="s">
        <v>27</v>
      </c>
      <c r="G23" s="97">
        <v>8</v>
      </c>
      <c r="H23" s="98">
        <v>0</v>
      </c>
      <c r="I23" s="98">
        <f t="shared" si="0"/>
        <v>0</v>
      </c>
      <c r="J23" s="98">
        <f t="shared" si="1"/>
        <v>0</v>
      </c>
      <c r="K23" s="98">
        <f t="shared" si="2"/>
        <v>0</v>
      </c>
      <c r="L23" s="98">
        <f t="shared" si="3"/>
        <v>0</v>
      </c>
      <c r="M23" s="99">
        <f t="shared" si="4"/>
        <v>0</v>
      </c>
      <c r="N23" s="99">
        <f t="shared" si="5"/>
        <v>0</v>
      </c>
      <c r="O23" s="99">
        <f t="shared" si="6"/>
        <v>0</v>
      </c>
    </row>
    <row r="24" spans="1:15" s="100" customFormat="1" ht="15" x14ac:dyDescent="0.25">
      <c r="A24" s="101" t="s">
        <v>35</v>
      </c>
      <c r="B24" s="102" t="s">
        <v>36</v>
      </c>
      <c r="C24" s="102" t="s">
        <v>24</v>
      </c>
      <c r="D24" s="95" t="s">
        <v>37</v>
      </c>
      <c r="E24" s="96" t="s">
        <v>26</v>
      </c>
      <c r="F24" s="96">
        <v>24</v>
      </c>
      <c r="G24" s="97">
        <v>16</v>
      </c>
      <c r="H24" s="98">
        <v>0</v>
      </c>
      <c r="I24" s="98">
        <f t="shared" si="0"/>
        <v>0</v>
      </c>
      <c r="J24" s="98">
        <f t="shared" si="1"/>
        <v>0</v>
      </c>
      <c r="K24" s="98">
        <f t="shared" si="2"/>
        <v>0</v>
      </c>
      <c r="L24" s="98">
        <f t="shared" si="3"/>
        <v>0</v>
      </c>
      <c r="M24" s="99">
        <f t="shared" si="4"/>
        <v>0</v>
      </c>
      <c r="N24" s="99">
        <f t="shared" si="5"/>
        <v>0</v>
      </c>
      <c r="O24" s="99">
        <f t="shared" si="6"/>
        <v>0</v>
      </c>
    </row>
    <row r="25" spans="1:15" s="100" customFormat="1" ht="24" x14ac:dyDescent="0.25">
      <c r="A25" s="101" t="s">
        <v>38</v>
      </c>
      <c r="B25" s="102" t="s">
        <v>39</v>
      </c>
      <c r="C25" s="102" t="s">
        <v>24</v>
      </c>
      <c r="D25" s="95" t="s">
        <v>40</v>
      </c>
      <c r="E25" s="96" t="s">
        <v>26</v>
      </c>
      <c r="F25" s="96">
        <v>19</v>
      </c>
      <c r="G25" s="97">
        <v>8</v>
      </c>
      <c r="H25" s="98">
        <v>0</v>
      </c>
      <c r="I25" s="98">
        <f t="shared" si="0"/>
        <v>0</v>
      </c>
      <c r="J25" s="98">
        <f t="shared" si="1"/>
        <v>0</v>
      </c>
      <c r="K25" s="98">
        <f t="shared" si="2"/>
        <v>0</v>
      </c>
      <c r="L25" s="98">
        <f t="shared" si="3"/>
        <v>0</v>
      </c>
      <c r="M25" s="99">
        <f t="shared" si="4"/>
        <v>0</v>
      </c>
      <c r="N25" s="99">
        <f t="shared" si="5"/>
        <v>0</v>
      </c>
      <c r="O25" s="99">
        <f t="shared" si="6"/>
        <v>0</v>
      </c>
    </row>
    <row r="26" spans="1:15" s="100" customFormat="1" ht="24" x14ac:dyDescent="0.25">
      <c r="A26" s="101" t="s">
        <v>41</v>
      </c>
      <c r="B26" s="102" t="s">
        <v>42</v>
      </c>
      <c r="C26" s="102" t="s">
        <v>24</v>
      </c>
      <c r="D26" s="95" t="s">
        <v>40</v>
      </c>
      <c r="E26" s="96" t="s">
        <v>26</v>
      </c>
      <c r="F26" s="96">
        <v>19</v>
      </c>
      <c r="G26" s="97">
        <v>8</v>
      </c>
      <c r="H26" s="98">
        <v>61533</v>
      </c>
      <c r="I26" s="98">
        <f t="shared" si="0"/>
        <v>492264</v>
      </c>
      <c r="J26" s="98">
        <f t="shared" si="1"/>
        <v>1230.6600000000001</v>
      </c>
      <c r="K26" s="98">
        <f t="shared" si="2"/>
        <v>1230.6600000000001</v>
      </c>
      <c r="L26" s="98">
        <f t="shared" si="3"/>
        <v>63995</v>
      </c>
      <c r="M26" s="99">
        <f t="shared" si="4"/>
        <v>511960</v>
      </c>
      <c r="N26" s="99">
        <f t="shared" si="5"/>
        <v>92152.8</v>
      </c>
      <c r="O26" s="99">
        <f t="shared" si="6"/>
        <v>604112.80000000005</v>
      </c>
    </row>
    <row r="27" spans="1:15" s="100" customFormat="1" ht="15" x14ac:dyDescent="0.25">
      <c r="A27" s="101" t="s">
        <v>43</v>
      </c>
      <c r="B27" s="102" t="s">
        <v>44</v>
      </c>
      <c r="C27" s="102" t="s">
        <v>24</v>
      </c>
      <c r="D27" s="95" t="s">
        <v>45</v>
      </c>
      <c r="E27" s="96" t="s">
        <v>26</v>
      </c>
      <c r="F27" s="96">
        <v>19</v>
      </c>
      <c r="G27" s="97">
        <v>8</v>
      </c>
      <c r="H27" s="98">
        <v>0</v>
      </c>
      <c r="I27" s="98">
        <f t="shared" si="0"/>
        <v>0</v>
      </c>
      <c r="J27" s="98">
        <f t="shared" si="1"/>
        <v>0</v>
      </c>
      <c r="K27" s="98">
        <f t="shared" si="2"/>
        <v>0</v>
      </c>
      <c r="L27" s="98">
        <f t="shared" si="3"/>
        <v>0</v>
      </c>
      <c r="M27" s="99">
        <f t="shared" si="4"/>
        <v>0</v>
      </c>
      <c r="N27" s="99">
        <f t="shared" si="5"/>
        <v>0</v>
      </c>
      <c r="O27" s="99">
        <f t="shared" si="6"/>
        <v>0</v>
      </c>
    </row>
    <row r="28" spans="1:15" s="100" customFormat="1" ht="24" x14ac:dyDescent="0.25">
      <c r="A28" s="101" t="s">
        <v>46</v>
      </c>
      <c r="B28" s="102" t="s">
        <v>47</v>
      </c>
      <c r="C28" s="102" t="s">
        <v>24</v>
      </c>
      <c r="D28" s="95" t="s">
        <v>48</v>
      </c>
      <c r="E28" s="96" t="s">
        <v>26</v>
      </c>
      <c r="F28" s="96">
        <v>19</v>
      </c>
      <c r="G28" s="97">
        <v>16</v>
      </c>
      <c r="H28" s="98">
        <v>0</v>
      </c>
      <c r="I28" s="98">
        <f t="shared" si="0"/>
        <v>0</v>
      </c>
      <c r="J28" s="98">
        <f t="shared" si="1"/>
        <v>0</v>
      </c>
      <c r="K28" s="98">
        <f t="shared" si="2"/>
        <v>0</v>
      </c>
      <c r="L28" s="98">
        <f t="shared" si="3"/>
        <v>0</v>
      </c>
      <c r="M28" s="99">
        <f t="shared" si="4"/>
        <v>0</v>
      </c>
      <c r="N28" s="99">
        <f t="shared" si="5"/>
        <v>0</v>
      </c>
      <c r="O28" s="99">
        <f t="shared" si="6"/>
        <v>0</v>
      </c>
    </row>
    <row r="29" spans="1:15" s="100" customFormat="1" ht="15" x14ac:dyDescent="0.25">
      <c r="A29" s="101" t="s">
        <v>49</v>
      </c>
      <c r="B29" s="102" t="s">
        <v>50</v>
      </c>
      <c r="C29" s="102" t="s">
        <v>30</v>
      </c>
      <c r="D29" s="95" t="s">
        <v>51</v>
      </c>
      <c r="E29" s="96" t="s">
        <v>26</v>
      </c>
      <c r="F29" s="96">
        <v>14</v>
      </c>
      <c r="G29" s="97">
        <v>8</v>
      </c>
      <c r="H29" s="98">
        <v>0</v>
      </c>
      <c r="I29" s="98">
        <f t="shared" si="0"/>
        <v>0</v>
      </c>
      <c r="J29" s="98">
        <f t="shared" si="1"/>
        <v>0</v>
      </c>
      <c r="K29" s="98">
        <f t="shared" si="2"/>
        <v>0</v>
      </c>
      <c r="L29" s="98">
        <f t="shared" si="3"/>
        <v>0</v>
      </c>
      <c r="M29" s="99">
        <f t="shared" si="4"/>
        <v>0</v>
      </c>
      <c r="N29" s="99">
        <f t="shared" si="5"/>
        <v>0</v>
      </c>
      <c r="O29" s="99">
        <f t="shared" si="6"/>
        <v>0</v>
      </c>
    </row>
    <row r="30" spans="1:15" s="100" customFormat="1" ht="24" x14ac:dyDescent="0.25">
      <c r="A30" s="101" t="s">
        <v>52</v>
      </c>
      <c r="B30" s="102" t="s">
        <v>53</v>
      </c>
      <c r="C30" s="102" t="s">
        <v>24</v>
      </c>
      <c r="D30" s="95" t="s">
        <v>54</v>
      </c>
      <c r="E30" s="96" t="s">
        <v>26</v>
      </c>
      <c r="F30" s="96">
        <v>14</v>
      </c>
      <c r="G30" s="97">
        <v>8</v>
      </c>
      <c r="H30" s="98">
        <v>0</v>
      </c>
      <c r="I30" s="98">
        <f t="shared" si="0"/>
        <v>0</v>
      </c>
      <c r="J30" s="98">
        <f t="shared" si="1"/>
        <v>0</v>
      </c>
      <c r="K30" s="98">
        <f t="shared" si="2"/>
        <v>0</v>
      </c>
      <c r="L30" s="98">
        <f t="shared" si="3"/>
        <v>0</v>
      </c>
      <c r="M30" s="99">
        <f t="shared" si="4"/>
        <v>0</v>
      </c>
      <c r="N30" s="99">
        <f t="shared" si="5"/>
        <v>0</v>
      </c>
      <c r="O30" s="99">
        <f t="shared" si="6"/>
        <v>0</v>
      </c>
    </row>
    <row r="31" spans="1:15" s="100" customFormat="1" ht="15" x14ac:dyDescent="0.25">
      <c r="A31" s="101" t="s">
        <v>55</v>
      </c>
      <c r="B31" s="102" t="s">
        <v>56</v>
      </c>
      <c r="C31" s="102" t="s">
        <v>24</v>
      </c>
      <c r="D31" s="95" t="s">
        <v>57</v>
      </c>
      <c r="E31" s="96" t="s">
        <v>26</v>
      </c>
      <c r="F31" s="96">
        <v>19</v>
      </c>
      <c r="G31" s="97">
        <v>8</v>
      </c>
      <c r="H31" s="98">
        <v>0</v>
      </c>
      <c r="I31" s="98">
        <f t="shared" si="0"/>
        <v>0</v>
      </c>
      <c r="J31" s="98">
        <f t="shared" si="1"/>
        <v>0</v>
      </c>
      <c r="K31" s="98">
        <f t="shared" si="2"/>
        <v>0</v>
      </c>
      <c r="L31" s="98">
        <f t="shared" si="3"/>
        <v>0</v>
      </c>
      <c r="M31" s="99">
        <f t="shared" si="4"/>
        <v>0</v>
      </c>
      <c r="N31" s="99">
        <f t="shared" si="5"/>
        <v>0</v>
      </c>
      <c r="O31" s="99">
        <f t="shared" si="6"/>
        <v>0</v>
      </c>
    </row>
    <row r="32" spans="1:15" s="100" customFormat="1" ht="15" x14ac:dyDescent="0.25">
      <c r="A32" s="101" t="s">
        <v>58</v>
      </c>
      <c r="B32" s="102" t="s">
        <v>59</v>
      </c>
      <c r="C32" s="102" t="s">
        <v>24</v>
      </c>
      <c r="D32" s="95" t="s">
        <v>60</v>
      </c>
      <c r="E32" s="96" t="s">
        <v>26</v>
      </c>
      <c r="F32" s="96">
        <v>19</v>
      </c>
      <c r="G32" s="97">
        <v>8</v>
      </c>
      <c r="H32" s="98">
        <v>0</v>
      </c>
      <c r="I32" s="98">
        <f t="shared" si="0"/>
        <v>0</v>
      </c>
      <c r="J32" s="98">
        <f t="shared" si="1"/>
        <v>0</v>
      </c>
      <c r="K32" s="98">
        <f t="shared" si="2"/>
        <v>0</v>
      </c>
      <c r="L32" s="98">
        <f t="shared" si="3"/>
        <v>0</v>
      </c>
      <c r="M32" s="99">
        <f t="shared" si="4"/>
        <v>0</v>
      </c>
      <c r="N32" s="99">
        <f t="shared" si="5"/>
        <v>0</v>
      </c>
      <c r="O32" s="99">
        <f t="shared" si="6"/>
        <v>0</v>
      </c>
    </row>
    <row r="33" spans="1:15" s="100" customFormat="1" ht="24" x14ac:dyDescent="0.25">
      <c r="A33" s="101" t="s">
        <v>61</v>
      </c>
      <c r="B33" s="102" t="s">
        <v>62</v>
      </c>
      <c r="C33" s="102" t="s">
        <v>30</v>
      </c>
      <c r="D33" s="95" t="s">
        <v>63</v>
      </c>
      <c r="E33" s="96" t="s">
        <v>26</v>
      </c>
      <c r="F33" s="96">
        <v>3</v>
      </c>
      <c r="G33" s="97">
        <v>8</v>
      </c>
      <c r="H33" s="98">
        <v>0</v>
      </c>
      <c r="I33" s="98">
        <f t="shared" si="0"/>
        <v>0</v>
      </c>
      <c r="J33" s="98">
        <f t="shared" si="1"/>
        <v>0</v>
      </c>
      <c r="K33" s="98">
        <f t="shared" si="2"/>
        <v>0</v>
      </c>
      <c r="L33" s="98">
        <f t="shared" si="3"/>
        <v>0</v>
      </c>
      <c r="M33" s="99">
        <f t="shared" si="4"/>
        <v>0</v>
      </c>
      <c r="N33" s="99">
        <f t="shared" si="5"/>
        <v>0</v>
      </c>
      <c r="O33" s="99">
        <f t="shared" si="6"/>
        <v>0</v>
      </c>
    </row>
    <row r="34" spans="1:15" s="120" customFormat="1" ht="15" x14ac:dyDescent="0.25">
      <c r="A34" s="113" t="s">
        <v>64</v>
      </c>
      <c r="B34" s="114" t="s">
        <v>65</v>
      </c>
      <c r="C34" s="115" t="s">
        <v>24</v>
      </c>
      <c r="D34" s="115" t="s">
        <v>66</v>
      </c>
      <c r="E34" s="116" t="s">
        <v>26</v>
      </c>
      <c r="F34" s="116">
        <v>19</v>
      </c>
      <c r="G34" s="117">
        <v>160</v>
      </c>
      <c r="H34" s="118">
        <v>30000</v>
      </c>
      <c r="I34" s="118">
        <f t="shared" si="0"/>
        <v>4800000</v>
      </c>
      <c r="J34" s="118">
        <f t="shared" si="1"/>
        <v>600</v>
      </c>
      <c r="K34" s="118">
        <f t="shared" si="2"/>
        <v>600</v>
      </c>
      <c r="L34" s="118">
        <f t="shared" si="3"/>
        <v>31200</v>
      </c>
      <c r="M34" s="119">
        <f t="shared" si="4"/>
        <v>4992000</v>
      </c>
      <c r="N34" s="119">
        <f t="shared" si="5"/>
        <v>898560</v>
      </c>
      <c r="O34" s="119">
        <f t="shared" si="6"/>
        <v>5890560</v>
      </c>
    </row>
    <row r="35" spans="1:15" s="120" customFormat="1" ht="24" x14ac:dyDescent="0.25">
      <c r="A35" s="113" t="s">
        <v>67</v>
      </c>
      <c r="B35" s="114" t="s">
        <v>68</v>
      </c>
      <c r="C35" s="115" t="s">
        <v>24</v>
      </c>
      <c r="D35" s="115" t="s">
        <v>69</v>
      </c>
      <c r="E35" s="116" t="s">
        <v>26</v>
      </c>
      <c r="F35" s="116">
        <v>19</v>
      </c>
      <c r="G35" s="117">
        <v>40</v>
      </c>
      <c r="H35" s="118">
        <v>175957</v>
      </c>
      <c r="I35" s="118">
        <f t="shared" si="0"/>
        <v>7038280</v>
      </c>
      <c r="J35" s="118">
        <f t="shared" si="1"/>
        <v>3519.14</v>
      </c>
      <c r="K35" s="118">
        <f t="shared" si="2"/>
        <v>3519.14</v>
      </c>
      <c r="L35" s="118">
        <f t="shared" si="3"/>
        <v>182996</v>
      </c>
      <c r="M35" s="119">
        <f t="shared" si="4"/>
        <v>7319840</v>
      </c>
      <c r="N35" s="119">
        <f t="shared" si="5"/>
        <v>1317571.2</v>
      </c>
      <c r="O35" s="119">
        <f t="shared" si="6"/>
        <v>8637411.1999999993</v>
      </c>
    </row>
    <row r="36" spans="1:15" ht="15" x14ac:dyDescent="0.25">
      <c r="A36" s="72" t="s">
        <v>70</v>
      </c>
      <c r="B36" s="72" t="s">
        <v>20</v>
      </c>
      <c r="C36" s="72" t="s">
        <v>20</v>
      </c>
      <c r="D36" s="73" t="s">
        <v>21</v>
      </c>
      <c r="E36" s="72" t="s">
        <v>20</v>
      </c>
      <c r="F36" s="72" t="s">
        <v>20</v>
      </c>
      <c r="G36" s="72" t="s">
        <v>20</v>
      </c>
      <c r="H36" s="7"/>
      <c r="I36" s="7"/>
      <c r="J36" s="7">
        <f t="shared" si="1"/>
        <v>0</v>
      </c>
      <c r="K36" s="7">
        <f t="shared" si="2"/>
        <v>0</v>
      </c>
      <c r="L36" s="7">
        <f t="shared" si="3"/>
        <v>0</v>
      </c>
      <c r="M36" s="8"/>
      <c r="N36" s="8"/>
      <c r="O36" s="8"/>
    </row>
    <row r="37" spans="1:15" s="100" customFormat="1" ht="24" x14ac:dyDescent="0.25">
      <c r="A37" s="93" t="s">
        <v>71</v>
      </c>
      <c r="B37" s="94" t="s">
        <v>72</v>
      </c>
      <c r="C37" s="95" t="s">
        <v>24</v>
      </c>
      <c r="D37" s="95" t="s">
        <v>73</v>
      </c>
      <c r="E37" s="96" t="s">
        <v>26</v>
      </c>
      <c r="F37" s="96">
        <v>19</v>
      </c>
      <c r="G37" s="97">
        <v>28</v>
      </c>
      <c r="H37" s="98">
        <v>313128</v>
      </c>
      <c r="I37" s="98">
        <f t="shared" ref="I37:I56" si="7">H37*G37</f>
        <v>8767584</v>
      </c>
      <c r="J37" s="98">
        <f t="shared" si="1"/>
        <v>6262.56</v>
      </c>
      <c r="K37" s="98">
        <f t="shared" si="2"/>
        <v>6262.56</v>
      </c>
      <c r="L37" s="98">
        <f t="shared" si="3"/>
        <v>325654</v>
      </c>
      <c r="M37" s="99">
        <f t="shared" si="4"/>
        <v>9118312</v>
      </c>
      <c r="N37" s="99">
        <f t="shared" si="5"/>
        <v>1641296.16</v>
      </c>
      <c r="O37" s="99">
        <f t="shared" si="6"/>
        <v>10759608.16</v>
      </c>
    </row>
    <row r="38" spans="1:15" s="100" customFormat="1" ht="24" x14ac:dyDescent="0.25">
      <c r="A38" s="101" t="s">
        <v>74</v>
      </c>
      <c r="B38" s="102" t="s">
        <v>75</v>
      </c>
      <c r="C38" s="102" t="s">
        <v>30</v>
      </c>
      <c r="D38" s="95" t="s">
        <v>76</v>
      </c>
      <c r="E38" s="96" t="s">
        <v>26</v>
      </c>
      <c r="F38" s="96">
        <v>14</v>
      </c>
      <c r="G38" s="97">
        <v>28</v>
      </c>
      <c r="H38" s="98">
        <v>0</v>
      </c>
      <c r="I38" s="98">
        <f t="shared" si="7"/>
        <v>0</v>
      </c>
      <c r="J38" s="98">
        <f t="shared" si="1"/>
        <v>0</v>
      </c>
      <c r="K38" s="98">
        <f t="shared" si="2"/>
        <v>0</v>
      </c>
      <c r="L38" s="98">
        <f t="shared" si="3"/>
        <v>0</v>
      </c>
      <c r="M38" s="99">
        <f t="shared" si="4"/>
        <v>0</v>
      </c>
      <c r="N38" s="99">
        <f t="shared" si="5"/>
        <v>0</v>
      </c>
      <c r="O38" s="99">
        <f t="shared" si="6"/>
        <v>0</v>
      </c>
    </row>
    <row r="39" spans="1:15" s="100" customFormat="1" ht="24" x14ac:dyDescent="0.25">
      <c r="A39" s="101" t="s">
        <v>77</v>
      </c>
      <c r="B39" s="102" t="s">
        <v>78</v>
      </c>
      <c r="C39" s="102" t="s">
        <v>24</v>
      </c>
      <c r="D39" s="95" t="s">
        <v>79</v>
      </c>
      <c r="E39" s="96">
        <v>36</v>
      </c>
      <c r="F39" s="96" t="s">
        <v>27</v>
      </c>
      <c r="G39" s="97">
        <v>28</v>
      </c>
      <c r="H39" s="98">
        <v>0</v>
      </c>
      <c r="I39" s="98">
        <f t="shared" si="7"/>
        <v>0</v>
      </c>
      <c r="J39" s="98">
        <f t="shared" si="1"/>
        <v>0</v>
      </c>
      <c r="K39" s="98">
        <f t="shared" si="2"/>
        <v>0</v>
      </c>
      <c r="L39" s="98">
        <f t="shared" si="3"/>
        <v>0</v>
      </c>
      <c r="M39" s="99">
        <f t="shared" si="4"/>
        <v>0</v>
      </c>
      <c r="N39" s="99">
        <f t="shared" si="5"/>
        <v>0</v>
      </c>
      <c r="O39" s="99">
        <f t="shared" si="6"/>
        <v>0</v>
      </c>
    </row>
    <row r="40" spans="1:15" s="100" customFormat="1" ht="24" x14ac:dyDescent="0.25">
      <c r="A40" s="101" t="s">
        <v>80</v>
      </c>
      <c r="B40" s="102" t="s">
        <v>81</v>
      </c>
      <c r="C40" s="102" t="s">
        <v>30</v>
      </c>
      <c r="D40" s="95" t="s">
        <v>82</v>
      </c>
      <c r="E40" s="96" t="s">
        <v>26</v>
      </c>
      <c r="F40" s="96">
        <v>14</v>
      </c>
      <c r="G40" s="97">
        <v>28</v>
      </c>
      <c r="H40" s="98">
        <v>0</v>
      </c>
      <c r="I40" s="98">
        <f t="shared" si="7"/>
        <v>0</v>
      </c>
      <c r="J40" s="98">
        <f t="shared" si="1"/>
        <v>0</v>
      </c>
      <c r="K40" s="98">
        <f t="shared" si="2"/>
        <v>0</v>
      </c>
      <c r="L40" s="98">
        <f t="shared" si="3"/>
        <v>0</v>
      </c>
      <c r="M40" s="99">
        <f t="shared" si="4"/>
        <v>0</v>
      </c>
      <c r="N40" s="99">
        <f t="shared" si="5"/>
        <v>0</v>
      </c>
      <c r="O40" s="99">
        <f t="shared" si="6"/>
        <v>0</v>
      </c>
    </row>
    <row r="41" spans="1:15" s="100" customFormat="1" ht="24" x14ac:dyDescent="0.25">
      <c r="A41" s="101" t="s">
        <v>83</v>
      </c>
      <c r="B41" s="102" t="s">
        <v>84</v>
      </c>
      <c r="C41" s="102" t="s">
        <v>24</v>
      </c>
      <c r="D41" s="95" t="s">
        <v>85</v>
      </c>
      <c r="E41" s="96">
        <v>36</v>
      </c>
      <c r="F41" s="96" t="s">
        <v>27</v>
      </c>
      <c r="G41" s="97">
        <v>28</v>
      </c>
      <c r="H41" s="98">
        <v>0</v>
      </c>
      <c r="I41" s="98">
        <f t="shared" si="7"/>
        <v>0</v>
      </c>
      <c r="J41" s="98">
        <f t="shared" si="1"/>
        <v>0</v>
      </c>
      <c r="K41" s="98">
        <f t="shared" si="2"/>
        <v>0</v>
      </c>
      <c r="L41" s="98">
        <f t="shared" si="3"/>
        <v>0</v>
      </c>
      <c r="M41" s="99">
        <f t="shared" si="4"/>
        <v>0</v>
      </c>
      <c r="N41" s="99">
        <f t="shared" si="5"/>
        <v>0</v>
      </c>
      <c r="O41" s="99">
        <f t="shared" si="6"/>
        <v>0</v>
      </c>
    </row>
    <row r="42" spans="1:15" s="100" customFormat="1" ht="24" x14ac:dyDescent="0.25">
      <c r="A42" s="101" t="s">
        <v>86</v>
      </c>
      <c r="B42" s="102" t="s">
        <v>87</v>
      </c>
      <c r="C42" s="102" t="s">
        <v>30</v>
      </c>
      <c r="D42" s="95" t="s">
        <v>88</v>
      </c>
      <c r="E42" s="96" t="s">
        <v>26</v>
      </c>
      <c r="F42" s="96">
        <v>14</v>
      </c>
      <c r="G42" s="97">
        <v>28</v>
      </c>
      <c r="H42" s="98">
        <v>0</v>
      </c>
      <c r="I42" s="98">
        <f t="shared" si="7"/>
        <v>0</v>
      </c>
      <c r="J42" s="98">
        <f t="shared" si="1"/>
        <v>0</v>
      </c>
      <c r="K42" s="98">
        <f t="shared" si="2"/>
        <v>0</v>
      </c>
      <c r="L42" s="98">
        <f t="shared" si="3"/>
        <v>0</v>
      </c>
      <c r="M42" s="99">
        <f t="shared" si="4"/>
        <v>0</v>
      </c>
      <c r="N42" s="99">
        <f t="shared" si="5"/>
        <v>0</v>
      </c>
      <c r="O42" s="99">
        <f t="shared" si="6"/>
        <v>0</v>
      </c>
    </row>
    <row r="43" spans="1:15" s="100" customFormat="1" ht="15" x14ac:dyDescent="0.25">
      <c r="A43" s="101" t="s">
        <v>89</v>
      </c>
      <c r="B43" s="102" t="s">
        <v>90</v>
      </c>
      <c r="C43" s="102" t="s">
        <v>24</v>
      </c>
      <c r="D43" s="95" t="s">
        <v>91</v>
      </c>
      <c r="E43" s="96">
        <v>36</v>
      </c>
      <c r="F43" s="96" t="s">
        <v>27</v>
      </c>
      <c r="G43" s="97">
        <v>28</v>
      </c>
      <c r="H43" s="98">
        <v>0</v>
      </c>
      <c r="I43" s="98">
        <f t="shared" si="7"/>
        <v>0</v>
      </c>
      <c r="J43" s="98">
        <f t="shared" si="1"/>
        <v>0</v>
      </c>
      <c r="K43" s="98">
        <f t="shared" si="2"/>
        <v>0</v>
      </c>
      <c r="L43" s="98">
        <f t="shared" si="3"/>
        <v>0</v>
      </c>
      <c r="M43" s="99">
        <f t="shared" si="4"/>
        <v>0</v>
      </c>
      <c r="N43" s="99">
        <f t="shared" si="5"/>
        <v>0</v>
      </c>
      <c r="O43" s="99">
        <f t="shared" si="6"/>
        <v>0</v>
      </c>
    </row>
    <row r="44" spans="1:15" s="100" customFormat="1" ht="24" x14ac:dyDescent="0.25">
      <c r="A44" s="101" t="s">
        <v>92</v>
      </c>
      <c r="B44" s="102" t="s">
        <v>93</v>
      </c>
      <c r="C44" s="102" t="s">
        <v>30</v>
      </c>
      <c r="D44" s="95" t="s">
        <v>94</v>
      </c>
      <c r="E44" s="96" t="s">
        <v>26</v>
      </c>
      <c r="F44" s="96">
        <v>14</v>
      </c>
      <c r="G44" s="97">
        <v>28</v>
      </c>
      <c r="H44" s="98">
        <v>0</v>
      </c>
      <c r="I44" s="98">
        <f t="shared" si="7"/>
        <v>0</v>
      </c>
      <c r="J44" s="98">
        <f t="shared" si="1"/>
        <v>0</v>
      </c>
      <c r="K44" s="98">
        <f t="shared" si="2"/>
        <v>0</v>
      </c>
      <c r="L44" s="98">
        <f t="shared" si="3"/>
        <v>0</v>
      </c>
      <c r="M44" s="99">
        <f t="shared" si="4"/>
        <v>0</v>
      </c>
      <c r="N44" s="99">
        <f t="shared" si="5"/>
        <v>0</v>
      </c>
      <c r="O44" s="99">
        <f t="shared" si="6"/>
        <v>0</v>
      </c>
    </row>
    <row r="45" spans="1:15" s="100" customFormat="1" ht="24" x14ac:dyDescent="0.25">
      <c r="A45" s="101" t="s">
        <v>95</v>
      </c>
      <c r="B45" s="102" t="s">
        <v>96</v>
      </c>
      <c r="C45" s="102" t="s">
        <v>24</v>
      </c>
      <c r="D45" s="95" t="s">
        <v>97</v>
      </c>
      <c r="E45" s="96" t="s">
        <v>26</v>
      </c>
      <c r="F45" s="96">
        <v>14</v>
      </c>
      <c r="G45" s="97">
        <v>28</v>
      </c>
      <c r="H45" s="98">
        <v>0</v>
      </c>
      <c r="I45" s="98">
        <f t="shared" si="7"/>
        <v>0</v>
      </c>
      <c r="J45" s="98">
        <f t="shared" si="1"/>
        <v>0</v>
      </c>
      <c r="K45" s="98">
        <f t="shared" si="2"/>
        <v>0</v>
      </c>
      <c r="L45" s="98">
        <f t="shared" si="3"/>
        <v>0</v>
      </c>
      <c r="M45" s="99">
        <f t="shared" si="4"/>
        <v>0</v>
      </c>
      <c r="N45" s="99">
        <f t="shared" si="5"/>
        <v>0</v>
      </c>
      <c r="O45" s="99">
        <f t="shared" si="6"/>
        <v>0</v>
      </c>
    </row>
    <row r="46" spans="1:15" s="100" customFormat="1" ht="24" x14ac:dyDescent="0.25">
      <c r="A46" s="101" t="s">
        <v>98</v>
      </c>
      <c r="B46" s="102" t="s">
        <v>99</v>
      </c>
      <c r="C46" s="102" t="s">
        <v>24</v>
      </c>
      <c r="D46" s="95" t="s">
        <v>100</v>
      </c>
      <c r="E46" s="96" t="s">
        <v>26</v>
      </c>
      <c r="F46" s="96">
        <v>19</v>
      </c>
      <c r="G46" s="97">
        <v>28</v>
      </c>
      <c r="H46" s="98">
        <v>0</v>
      </c>
      <c r="I46" s="98">
        <f t="shared" si="7"/>
        <v>0</v>
      </c>
      <c r="J46" s="98">
        <f t="shared" si="1"/>
        <v>0</v>
      </c>
      <c r="K46" s="98">
        <f t="shared" si="2"/>
        <v>0</v>
      </c>
      <c r="L46" s="98">
        <f t="shared" si="3"/>
        <v>0</v>
      </c>
      <c r="M46" s="99">
        <f t="shared" si="4"/>
        <v>0</v>
      </c>
      <c r="N46" s="99">
        <f t="shared" si="5"/>
        <v>0</v>
      </c>
      <c r="O46" s="99">
        <f t="shared" si="6"/>
        <v>0</v>
      </c>
    </row>
    <row r="47" spans="1:15" s="100" customFormat="1" ht="24" x14ac:dyDescent="0.25">
      <c r="A47" s="101" t="s">
        <v>101</v>
      </c>
      <c r="B47" s="102" t="s">
        <v>102</v>
      </c>
      <c r="C47" s="102" t="s">
        <v>24</v>
      </c>
      <c r="D47" s="95" t="s">
        <v>103</v>
      </c>
      <c r="E47" s="96" t="s">
        <v>26</v>
      </c>
      <c r="F47" s="96">
        <v>19</v>
      </c>
      <c r="G47" s="97">
        <v>28</v>
      </c>
      <c r="H47" s="98">
        <v>34163</v>
      </c>
      <c r="I47" s="98">
        <f t="shared" si="7"/>
        <v>956564</v>
      </c>
      <c r="J47" s="98">
        <f t="shared" si="1"/>
        <v>683.26</v>
      </c>
      <c r="K47" s="98">
        <f t="shared" si="2"/>
        <v>683.26</v>
      </c>
      <c r="L47" s="98">
        <f t="shared" si="3"/>
        <v>35530</v>
      </c>
      <c r="M47" s="99">
        <f t="shared" si="4"/>
        <v>994840</v>
      </c>
      <c r="N47" s="99">
        <f t="shared" si="5"/>
        <v>179071.19999999998</v>
      </c>
      <c r="O47" s="99">
        <f t="shared" si="6"/>
        <v>1173911.2</v>
      </c>
    </row>
    <row r="48" spans="1:15" s="100" customFormat="1" ht="15" x14ac:dyDescent="0.25">
      <c r="A48" s="101" t="s">
        <v>104</v>
      </c>
      <c r="B48" s="102" t="s">
        <v>105</v>
      </c>
      <c r="C48" s="102" t="s">
        <v>24</v>
      </c>
      <c r="D48" s="95" t="s">
        <v>106</v>
      </c>
      <c r="E48" s="96" t="s">
        <v>26</v>
      </c>
      <c r="F48" s="96">
        <v>24</v>
      </c>
      <c r="G48" s="97">
        <v>56</v>
      </c>
      <c r="H48" s="98">
        <v>0</v>
      </c>
      <c r="I48" s="98">
        <f t="shared" si="7"/>
        <v>0</v>
      </c>
      <c r="J48" s="98">
        <f t="shared" si="1"/>
        <v>0</v>
      </c>
      <c r="K48" s="98">
        <f t="shared" si="2"/>
        <v>0</v>
      </c>
      <c r="L48" s="98">
        <f t="shared" si="3"/>
        <v>0</v>
      </c>
      <c r="M48" s="99">
        <f t="shared" si="4"/>
        <v>0</v>
      </c>
      <c r="N48" s="99">
        <f t="shared" si="5"/>
        <v>0</v>
      </c>
      <c r="O48" s="99">
        <f t="shared" si="6"/>
        <v>0</v>
      </c>
    </row>
    <row r="49" spans="1:15" s="100" customFormat="1" ht="15" x14ac:dyDescent="0.25">
      <c r="A49" s="101" t="s">
        <v>107</v>
      </c>
      <c r="B49" s="102" t="s">
        <v>108</v>
      </c>
      <c r="C49" s="102" t="s">
        <v>24</v>
      </c>
      <c r="D49" s="95" t="s">
        <v>57</v>
      </c>
      <c r="E49" s="96" t="s">
        <v>26</v>
      </c>
      <c r="F49" s="96">
        <v>19</v>
      </c>
      <c r="G49" s="97">
        <v>28</v>
      </c>
      <c r="H49" s="98">
        <v>0</v>
      </c>
      <c r="I49" s="98">
        <f t="shared" si="7"/>
        <v>0</v>
      </c>
      <c r="J49" s="98">
        <f t="shared" si="1"/>
        <v>0</v>
      </c>
      <c r="K49" s="98">
        <f t="shared" si="2"/>
        <v>0</v>
      </c>
      <c r="L49" s="98">
        <f t="shared" si="3"/>
        <v>0</v>
      </c>
      <c r="M49" s="99">
        <f t="shared" si="4"/>
        <v>0</v>
      </c>
      <c r="N49" s="99">
        <f t="shared" si="5"/>
        <v>0</v>
      </c>
      <c r="O49" s="99">
        <f t="shared" si="6"/>
        <v>0</v>
      </c>
    </row>
    <row r="50" spans="1:15" s="100" customFormat="1" ht="15" x14ac:dyDescent="0.25">
      <c r="A50" s="101" t="s">
        <v>109</v>
      </c>
      <c r="B50" s="102" t="s">
        <v>110</v>
      </c>
      <c r="C50" s="102" t="s">
        <v>24</v>
      </c>
      <c r="D50" s="95" t="s">
        <v>111</v>
      </c>
      <c r="E50" s="96" t="s">
        <v>26</v>
      </c>
      <c r="F50" s="96">
        <v>19</v>
      </c>
      <c r="G50" s="97">
        <v>28</v>
      </c>
      <c r="H50" s="98">
        <v>0</v>
      </c>
      <c r="I50" s="98">
        <f t="shared" si="7"/>
        <v>0</v>
      </c>
      <c r="J50" s="98">
        <f t="shared" si="1"/>
        <v>0</v>
      </c>
      <c r="K50" s="98">
        <f t="shared" si="2"/>
        <v>0</v>
      </c>
      <c r="L50" s="98">
        <f t="shared" si="3"/>
        <v>0</v>
      </c>
      <c r="M50" s="99">
        <f t="shared" si="4"/>
        <v>0</v>
      </c>
      <c r="N50" s="99">
        <f t="shared" si="5"/>
        <v>0</v>
      </c>
      <c r="O50" s="99">
        <f t="shared" si="6"/>
        <v>0</v>
      </c>
    </row>
    <row r="51" spans="1:15" s="100" customFormat="1" ht="15" x14ac:dyDescent="0.25">
      <c r="A51" s="101" t="s">
        <v>112</v>
      </c>
      <c r="B51" s="102" t="s">
        <v>113</v>
      </c>
      <c r="C51" s="102" t="s">
        <v>24</v>
      </c>
      <c r="D51" s="95" t="s">
        <v>114</v>
      </c>
      <c r="E51" s="96" t="s">
        <v>26</v>
      </c>
      <c r="F51" s="96">
        <v>19</v>
      </c>
      <c r="G51" s="97">
        <v>28</v>
      </c>
      <c r="H51" s="98">
        <v>0</v>
      </c>
      <c r="I51" s="98">
        <f t="shared" si="7"/>
        <v>0</v>
      </c>
      <c r="J51" s="98">
        <f t="shared" si="1"/>
        <v>0</v>
      </c>
      <c r="K51" s="98">
        <f t="shared" si="2"/>
        <v>0</v>
      </c>
      <c r="L51" s="98">
        <f t="shared" si="3"/>
        <v>0</v>
      </c>
      <c r="M51" s="99">
        <f t="shared" si="4"/>
        <v>0</v>
      </c>
      <c r="N51" s="99">
        <f t="shared" si="5"/>
        <v>0</v>
      </c>
      <c r="O51" s="99">
        <f t="shared" si="6"/>
        <v>0</v>
      </c>
    </row>
    <row r="52" spans="1:15" s="100" customFormat="1" ht="24" x14ac:dyDescent="0.25">
      <c r="A52" s="101" t="s">
        <v>115</v>
      </c>
      <c r="B52" s="102" t="s">
        <v>116</v>
      </c>
      <c r="C52" s="102" t="s">
        <v>24</v>
      </c>
      <c r="D52" s="95" t="s">
        <v>117</v>
      </c>
      <c r="E52" s="96" t="s">
        <v>26</v>
      </c>
      <c r="F52" s="96">
        <v>19</v>
      </c>
      <c r="G52" s="97">
        <v>28</v>
      </c>
      <c r="H52" s="98">
        <v>0</v>
      </c>
      <c r="I52" s="98">
        <f t="shared" si="7"/>
        <v>0</v>
      </c>
      <c r="J52" s="98">
        <f t="shared" si="1"/>
        <v>0</v>
      </c>
      <c r="K52" s="98">
        <f t="shared" si="2"/>
        <v>0</v>
      </c>
      <c r="L52" s="98">
        <f t="shared" si="3"/>
        <v>0</v>
      </c>
      <c r="M52" s="99">
        <f t="shared" si="4"/>
        <v>0</v>
      </c>
      <c r="N52" s="99">
        <f t="shared" si="5"/>
        <v>0</v>
      </c>
      <c r="O52" s="99">
        <f t="shared" si="6"/>
        <v>0</v>
      </c>
    </row>
    <row r="53" spans="1:15" s="100" customFormat="1" ht="24" x14ac:dyDescent="0.25">
      <c r="A53" s="101" t="s">
        <v>118</v>
      </c>
      <c r="B53" s="102" t="s">
        <v>119</v>
      </c>
      <c r="C53" s="102" t="s">
        <v>24</v>
      </c>
      <c r="D53" s="95" t="s">
        <v>120</v>
      </c>
      <c r="E53" s="96" t="s">
        <v>26</v>
      </c>
      <c r="F53" s="96">
        <v>19</v>
      </c>
      <c r="G53" s="97">
        <v>28</v>
      </c>
      <c r="H53" s="98">
        <v>0</v>
      </c>
      <c r="I53" s="98">
        <f t="shared" si="7"/>
        <v>0</v>
      </c>
      <c r="J53" s="98">
        <f t="shared" si="1"/>
        <v>0</v>
      </c>
      <c r="K53" s="98">
        <f t="shared" si="2"/>
        <v>0</v>
      </c>
      <c r="L53" s="98">
        <f t="shared" si="3"/>
        <v>0</v>
      </c>
      <c r="M53" s="99">
        <f t="shared" si="4"/>
        <v>0</v>
      </c>
      <c r="N53" s="99">
        <f t="shared" si="5"/>
        <v>0</v>
      </c>
      <c r="O53" s="99">
        <f t="shared" si="6"/>
        <v>0</v>
      </c>
    </row>
    <row r="54" spans="1:15" s="100" customFormat="1" ht="15" x14ac:dyDescent="0.25">
      <c r="A54" s="101" t="s">
        <v>121</v>
      </c>
      <c r="B54" s="102" t="s">
        <v>122</v>
      </c>
      <c r="C54" s="102" t="s">
        <v>24</v>
      </c>
      <c r="D54" s="95" t="s">
        <v>123</v>
      </c>
      <c r="E54" s="96" t="s">
        <v>26</v>
      </c>
      <c r="F54" s="96">
        <v>14</v>
      </c>
      <c r="G54" s="97">
        <v>28</v>
      </c>
      <c r="H54" s="98">
        <v>0</v>
      </c>
      <c r="I54" s="98">
        <f t="shared" si="7"/>
        <v>0</v>
      </c>
      <c r="J54" s="98">
        <f t="shared" si="1"/>
        <v>0</v>
      </c>
      <c r="K54" s="98">
        <f t="shared" si="2"/>
        <v>0</v>
      </c>
      <c r="L54" s="98">
        <f t="shared" si="3"/>
        <v>0</v>
      </c>
      <c r="M54" s="99">
        <f t="shared" si="4"/>
        <v>0</v>
      </c>
      <c r="N54" s="99">
        <f t="shared" si="5"/>
        <v>0</v>
      </c>
      <c r="O54" s="99">
        <f t="shared" si="6"/>
        <v>0</v>
      </c>
    </row>
    <row r="55" spans="1:15" s="100" customFormat="1" ht="24" x14ac:dyDescent="0.25">
      <c r="A55" s="101" t="s">
        <v>124</v>
      </c>
      <c r="B55" s="102" t="s">
        <v>125</v>
      </c>
      <c r="C55" s="102" t="s">
        <v>24</v>
      </c>
      <c r="D55" s="95" t="s">
        <v>126</v>
      </c>
      <c r="E55" s="96" t="s">
        <v>26</v>
      </c>
      <c r="F55" s="96">
        <v>19</v>
      </c>
      <c r="G55" s="97">
        <v>28</v>
      </c>
      <c r="H55" s="98">
        <v>72500</v>
      </c>
      <c r="I55" s="98">
        <f t="shared" si="7"/>
        <v>2030000</v>
      </c>
      <c r="J55" s="98">
        <f t="shared" si="1"/>
        <v>1450</v>
      </c>
      <c r="K55" s="98">
        <f t="shared" si="2"/>
        <v>1450</v>
      </c>
      <c r="L55" s="98">
        <f t="shared" si="3"/>
        <v>75400</v>
      </c>
      <c r="M55" s="99">
        <f t="shared" si="4"/>
        <v>2111200</v>
      </c>
      <c r="N55" s="99">
        <f t="shared" si="5"/>
        <v>380016</v>
      </c>
      <c r="O55" s="99">
        <f t="shared" si="6"/>
        <v>2491216</v>
      </c>
    </row>
    <row r="56" spans="1:15" s="100" customFormat="1" ht="24" x14ac:dyDescent="0.25">
      <c r="A56" s="101" t="s">
        <v>127</v>
      </c>
      <c r="B56" s="102" t="s">
        <v>62</v>
      </c>
      <c r="C56" s="102" t="s">
        <v>30</v>
      </c>
      <c r="D56" s="95" t="s">
        <v>63</v>
      </c>
      <c r="E56" s="96" t="s">
        <v>26</v>
      </c>
      <c r="F56" s="96">
        <v>3</v>
      </c>
      <c r="G56" s="97">
        <v>28</v>
      </c>
      <c r="H56" s="98">
        <v>0</v>
      </c>
      <c r="I56" s="98">
        <f t="shared" si="7"/>
        <v>0</v>
      </c>
      <c r="J56" s="98">
        <f t="shared" si="1"/>
        <v>0</v>
      </c>
      <c r="K56" s="98">
        <f t="shared" si="2"/>
        <v>0</v>
      </c>
      <c r="L56" s="98">
        <f t="shared" si="3"/>
        <v>0</v>
      </c>
      <c r="M56" s="99">
        <f t="shared" si="4"/>
        <v>0</v>
      </c>
      <c r="N56" s="99">
        <f t="shared" si="5"/>
        <v>0</v>
      </c>
      <c r="O56" s="99">
        <f t="shared" si="6"/>
        <v>0</v>
      </c>
    </row>
    <row r="57" spans="1:15" ht="15" x14ac:dyDescent="0.25">
      <c r="A57" s="72" t="s">
        <v>128</v>
      </c>
      <c r="B57" s="72" t="s">
        <v>20</v>
      </c>
      <c r="C57" s="72" t="s">
        <v>20</v>
      </c>
      <c r="D57" s="73" t="s">
        <v>21</v>
      </c>
      <c r="E57" s="72" t="s">
        <v>20</v>
      </c>
      <c r="F57" s="72" t="s">
        <v>20</v>
      </c>
      <c r="G57" s="72" t="s">
        <v>20</v>
      </c>
      <c r="H57" s="7"/>
      <c r="I57" s="7"/>
      <c r="J57" s="7">
        <f t="shared" si="1"/>
        <v>0</v>
      </c>
      <c r="K57" s="7">
        <f t="shared" si="2"/>
        <v>0</v>
      </c>
      <c r="L57" s="7">
        <f t="shared" si="3"/>
        <v>0</v>
      </c>
      <c r="M57" s="8"/>
      <c r="N57" s="8"/>
      <c r="O57" s="8"/>
    </row>
    <row r="58" spans="1:15" s="110" customFormat="1" ht="24" x14ac:dyDescent="0.25">
      <c r="A58" s="103" t="s">
        <v>129</v>
      </c>
      <c r="B58" s="104" t="s">
        <v>130</v>
      </c>
      <c r="C58" s="105" t="s">
        <v>24</v>
      </c>
      <c r="D58" s="105" t="s">
        <v>131</v>
      </c>
      <c r="E58" s="106" t="s">
        <v>26</v>
      </c>
      <c r="F58" s="106">
        <v>19</v>
      </c>
      <c r="G58" s="107">
        <v>8</v>
      </c>
      <c r="H58" s="108">
        <v>410975</v>
      </c>
      <c r="I58" s="108">
        <f t="shared" ref="I58:I77" si="8">H58*G58</f>
        <v>3287800</v>
      </c>
      <c r="J58" s="108">
        <f t="shared" si="1"/>
        <v>8219.5</v>
      </c>
      <c r="K58" s="108">
        <f t="shared" si="2"/>
        <v>8219.5</v>
      </c>
      <c r="L58" s="108">
        <f t="shared" si="3"/>
        <v>427414</v>
      </c>
      <c r="M58" s="109">
        <f t="shared" si="4"/>
        <v>3419312</v>
      </c>
      <c r="N58" s="109">
        <f t="shared" si="5"/>
        <v>615476.16</v>
      </c>
      <c r="O58" s="109">
        <f t="shared" si="6"/>
        <v>4034788.16</v>
      </c>
    </row>
    <row r="59" spans="1:15" s="110" customFormat="1" ht="24" x14ac:dyDescent="0.25">
      <c r="A59" s="111" t="s">
        <v>132</v>
      </c>
      <c r="B59" s="112" t="s">
        <v>133</v>
      </c>
      <c r="C59" s="112" t="s">
        <v>30</v>
      </c>
      <c r="D59" s="105" t="s">
        <v>134</v>
      </c>
      <c r="E59" s="106" t="s">
        <v>26</v>
      </c>
      <c r="F59" s="106">
        <v>14</v>
      </c>
      <c r="G59" s="107">
        <v>8</v>
      </c>
      <c r="H59" s="108">
        <v>0</v>
      </c>
      <c r="I59" s="108">
        <f t="shared" si="8"/>
        <v>0</v>
      </c>
      <c r="J59" s="108">
        <f t="shared" si="1"/>
        <v>0</v>
      </c>
      <c r="K59" s="108">
        <f t="shared" si="2"/>
        <v>0</v>
      </c>
      <c r="L59" s="108">
        <f t="shared" si="3"/>
        <v>0</v>
      </c>
      <c r="M59" s="109">
        <f t="shared" si="4"/>
        <v>0</v>
      </c>
      <c r="N59" s="109">
        <f t="shared" si="5"/>
        <v>0</v>
      </c>
      <c r="O59" s="109">
        <f t="shared" si="6"/>
        <v>0</v>
      </c>
    </row>
    <row r="60" spans="1:15" s="110" customFormat="1" ht="24" x14ac:dyDescent="0.25">
      <c r="A60" s="111" t="s">
        <v>135</v>
      </c>
      <c r="B60" s="112" t="s">
        <v>136</v>
      </c>
      <c r="C60" s="112" t="s">
        <v>24</v>
      </c>
      <c r="D60" s="105" t="s">
        <v>137</v>
      </c>
      <c r="E60" s="106">
        <v>36</v>
      </c>
      <c r="F60" s="106" t="s">
        <v>27</v>
      </c>
      <c r="G60" s="107">
        <v>8</v>
      </c>
      <c r="H60" s="108">
        <v>0</v>
      </c>
      <c r="I60" s="108">
        <f t="shared" si="8"/>
        <v>0</v>
      </c>
      <c r="J60" s="108">
        <f t="shared" si="1"/>
        <v>0</v>
      </c>
      <c r="K60" s="108">
        <f t="shared" si="2"/>
        <v>0</v>
      </c>
      <c r="L60" s="108">
        <f t="shared" si="3"/>
        <v>0</v>
      </c>
      <c r="M60" s="109">
        <f t="shared" si="4"/>
        <v>0</v>
      </c>
      <c r="N60" s="109">
        <f t="shared" si="5"/>
        <v>0</v>
      </c>
      <c r="O60" s="109">
        <f t="shared" si="6"/>
        <v>0</v>
      </c>
    </row>
    <row r="61" spans="1:15" s="110" customFormat="1" ht="24" x14ac:dyDescent="0.25">
      <c r="A61" s="111" t="s">
        <v>138</v>
      </c>
      <c r="B61" s="112" t="s">
        <v>81</v>
      </c>
      <c r="C61" s="112" t="s">
        <v>30</v>
      </c>
      <c r="D61" s="105" t="s">
        <v>82</v>
      </c>
      <c r="E61" s="106" t="s">
        <v>26</v>
      </c>
      <c r="F61" s="106">
        <v>14</v>
      </c>
      <c r="G61" s="107">
        <v>8</v>
      </c>
      <c r="H61" s="108">
        <v>0</v>
      </c>
      <c r="I61" s="108">
        <f t="shared" si="8"/>
        <v>0</v>
      </c>
      <c r="J61" s="108">
        <f t="shared" si="1"/>
        <v>0</v>
      </c>
      <c r="K61" s="108">
        <f t="shared" si="2"/>
        <v>0</v>
      </c>
      <c r="L61" s="108">
        <f t="shared" si="3"/>
        <v>0</v>
      </c>
      <c r="M61" s="109">
        <f t="shared" si="4"/>
        <v>0</v>
      </c>
      <c r="N61" s="109">
        <f t="shared" si="5"/>
        <v>0</v>
      </c>
      <c r="O61" s="109">
        <f t="shared" si="6"/>
        <v>0</v>
      </c>
    </row>
    <row r="62" spans="1:15" s="110" customFormat="1" ht="24" x14ac:dyDescent="0.25">
      <c r="A62" s="111" t="s">
        <v>139</v>
      </c>
      <c r="B62" s="112" t="s">
        <v>84</v>
      </c>
      <c r="C62" s="112" t="s">
        <v>24</v>
      </c>
      <c r="D62" s="105" t="s">
        <v>85</v>
      </c>
      <c r="E62" s="106">
        <v>36</v>
      </c>
      <c r="F62" s="106" t="s">
        <v>27</v>
      </c>
      <c r="G62" s="107">
        <v>8</v>
      </c>
      <c r="H62" s="108">
        <v>0</v>
      </c>
      <c r="I62" s="108">
        <f t="shared" si="8"/>
        <v>0</v>
      </c>
      <c r="J62" s="108">
        <f t="shared" si="1"/>
        <v>0</v>
      </c>
      <c r="K62" s="108">
        <f t="shared" si="2"/>
        <v>0</v>
      </c>
      <c r="L62" s="108">
        <f t="shared" si="3"/>
        <v>0</v>
      </c>
      <c r="M62" s="109">
        <f t="shared" si="4"/>
        <v>0</v>
      </c>
      <c r="N62" s="109">
        <f t="shared" si="5"/>
        <v>0</v>
      </c>
      <c r="O62" s="109">
        <f t="shared" si="6"/>
        <v>0</v>
      </c>
    </row>
    <row r="63" spans="1:15" s="110" customFormat="1" ht="24" x14ac:dyDescent="0.25">
      <c r="A63" s="111" t="s">
        <v>140</v>
      </c>
      <c r="B63" s="112" t="s">
        <v>87</v>
      </c>
      <c r="C63" s="112" t="s">
        <v>30</v>
      </c>
      <c r="D63" s="105" t="s">
        <v>88</v>
      </c>
      <c r="E63" s="106" t="s">
        <v>26</v>
      </c>
      <c r="F63" s="106">
        <v>14</v>
      </c>
      <c r="G63" s="107">
        <v>8</v>
      </c>
      <c r="H63" s="108">
        <v>0</v>
      </c>
      <c r="I63" s="108">
        <f t="shared" si="8"/>
        <v>0</v>
      </c>
      <c r="J63" s="108">
        <f t="shared" si="1"/>
        <v>0</v>
      </c>
      <c r="K63" s="108">
        <f t="shared" si="2"/>
        <v>0</v>
      </c>
      <c r="L63" s="108">
        <f t="shared" si="3"/>
        <v>0</v>
      </c>
      <c r="M63" s="109">
        <f t="shared" si="4"/>
        <v>0</v>
      </c>
      <c r="N63" s="109">
        <f t="shared" si="5"/>
        <v>0</v>
      </c>
      <c r="O63" s="109">
        <f t="shared" si="6"/>
        <v>0</v>
      </c>
    </row>
    <row r="64" spans="1:15" s="110" customFormat="1" ht="15" x14ac:dyDescent="0.25">
      <c r="A64" s="111" t="s">
        <v>141</v>
      </c>
      <c r="B64" s="112" t="s">
        <v>90</v>
      </c>
      <c r="C64" s="112" t="s">
        <v>24</v>
      </c>
      <c r="D64" s="105" t="s">
        <v>91</v>
      </c>
      <c r="E64" s="106">
        <v>36</v>
      </c>
      <c r="F64" s="106" t="s">
        <v>27</v>
      </c>
      <c r="G64" s="107">
        <v>8</v>
      </c>
      <c r="H64" s="108">
        <v>0</v>
      </c>
      <c r="I64" s="108">
        <f t="shared" si="8"/>
        <v>0</v>
      </c>
      <c r="J64" s="108">
        <f t="shared" si="1"/>
        <v>0</v>
      </c>
      <c r="K64" s="108">
        <f t="shared" si="2"/>
        <v>0</v>
      </c>
      <c r="L64" s="108">
        <f t="shared" si="3"/>
        <v>0</v>
      </c>
      <c r="M64" s="109">
        <f t="shared" si="4"/>
        <v>0</v>
      </c>
      <c r="N64" s="109">
        <f t="shared" si="5"/>
        <v>0</v>
      </c>
      <c r="O64" s="109">
        <f t="shared" si="6"/>
        <v>0</v>
      </c>
    </row>
    <row r="65" spans="1:15" s="110" customFormat="1" ht="24" x14ac:dyDescent="0.25">
      <c r="A65" s="111" t="s">
        <v>142</v>
      </c>
      <c r="B65" s="112" t="s">
        <v>143</v>
      </c>
      <c r="C65" s="112" t="s">
        <v>30</v>
      </c>
      <c r="D65" s="105" t="s">
        <v>144</v>
      </c>
      <c r="E65" s="106" t="s">
        <v>26</v>
      </c>
      <c r="F65" s="106">
        <v>14</v>
      </c>
      <c r="G65" s="107">
        <v>8</v>
      </c>
      <c r="H65" s="108">
        <v>0</v>
      </c>
      <c r="I65" s="108">
        <f t="shared" si="8"/>
        <v>0</v>
      </c>
      <c r="J65" s="108">
        <f t="shared" si="1"/>
        <v>0</v>
      </c>
      <c r="K65" s="108">
        <f t="shared" si="2"/>
        <v>0</v>
      </c>
      <c r="L65" s="108">
        <f t="shared" si="3"/>
        <v>0</v>
      </c>
      <c r="M65" s="109">
        <f t="shared" si="4"/>
        <v>0</v>
      </c>
      <c r="N65" s="109">
        <f t="shared" si="5"/>
        <v>0</v>
      </c>
      <c r="O65" s="109">
        <f t="shared" si="6"/>
        <v>0</v>
      </c>
    </row>
    <row r="66" spans="1:15" s="110" customFormat="1" ht="24" x14ac:dyDescent="0.25">
      <c r="A66" s="111" t="s">
        <v>145</v>
      </c>
      <c r="B66" s="112" t="s">
        <v>96</v>
      </c>
      <c r="C66" s="112" t="s">
        <v>24</v>
      </c>
      <c r="D66" s="105" t="s">
        <v>97</v>
      </c>
      <c r="E66" s="106" t="s">
        <v>26</v>
      </c>
      <c r="F66" s="106">
        <v>14</v>
      </c>
      <c r="G66" s="107">
        <v>8</v>
      </c>
      <c r="H66" s="108">
        <v>0</v>
      </c>
      <c r="I66" s="108">
        <f t="shared" si="8"/>
        <v>0</v>
      </c>
      <c r="J66" s="108">
        <f t="shared" si="1"/>
        <v>0</v>
      </c>
      <c r="K66" s="108">
        <f t="shared" si="2"/>
        <v>0</v>
      </c>
      <c r="L66" s="108">
        <f t="shared" si="3"/>
        <v>0</v>
      </c>
      <c r="M66" s="109">
        <f t="shared" si="4"/>
        <v>0</v>
      </c>
      <c r="N66" s="109">
        <f t="shared" si="5"/>
        <v>0</v>
      </c>
      <c r="O66" s="109">
        <f t="shared" si="6"/>
        <v>0</v>
      </c>
    </row>
    <row r="67" spans="1:15" s="110" customFormat="1" ht="24" x14ac:dyDescent="0.25">
      <c r="A67" s="111" t="s">
        <v>146</v>
      </c>
      <c r="B67" s="112" t="s">
        <v>147</v>
      </c>
      <c r="C67" s="112" t="s">
        <v>24</v>
      </c>
      <c r="D67" s="105" t="s">
        <v>148</v>
      </c>
      <c r="E67" s="106" t="s">
        <v>26</v>
      </c>
      <c r="F67" s="106">
        <v>19</v>
      </c>
      <c r="G67" s="107">
        <v>8</v>
      </c>
      <c r="H67" s="108">
        <v>0</v>
      </c>
      <c r="I67" s="108">
        <f t="shared" si="8"/>
        <v>0</v>
      </c>
      <c r="J67" s="108">
        <f t="shared" si="1"/>
        <v>0</v>
      </c>
      <c r="K67" s="108">
        <f t="shared" si="2"/>
        <v>0</v>
      </c>
      <c r="L67" s="108">
        <f t="shared" si="3"/>
        <v>0</v>
      </c>
      <c r="M67" s="109">
        <f t="shared" si="4"/>
        <v>0</v>
      </c>
      <c r="N67" s="109">
        <f t="shared" si="5"/>
        <v>0</v>
      </c>
      <c r="O67" s="109">
        <f t="shared" si="6"/>
        <v>0</v>
      </c>
    </row>
    <row r="68" spans="1:15" s="110" customFormat="1" ht="24" x14ac:dyDescent="0.25">
      <c r="A68" s="111" t="s">
        <v>149</v>
      </c>
      <c r="B68" s="112" t="s">
        <v>150</v>
      </c>
      <c r="C68" s="112" t="s">
        <v>24</v>
      </c>
      <c r="D68" s="105" t="s">
        <v>151</v>
      </c>
      <c r="E68" s="106" t="s">
        <v>26</v>
      </c>
      <c r="F68" s="106">
        <v>19</v>
      </c>
      <c r="G68" s="107">
        <v>8</v>
      </c>
      <c r="H68" s="108">
        <v>51927</v>
      </c>
      <c r="I68" s="108">
        <f t="shared" si="8"/>
        <v>415416</v>
      </c>
      <c r="J68" s="108">
        <f t="shared" si="1"/>
        <v>1038.54</v>
      </c>
      <c r="K68" s="108">
        <f t="shared" si="2"/>
        <v>1038.54</v>
      </c>
      <c r="L68" s="108">
        <f t="shared" si="3"/>
        <v>54005</v>
      </c>
      <c r="M68" s="109">
        <f t="shared" si="4"/>
        <v>432040</v>
      </c>
      <c r="N68" s="109">
        <f t="shared" si="5"/>
        <v>77767.199999999997</v>
      </c>
      <c r="O68" s="109">
        <f t="shared" si="6"/>
        <v>509807.2</v>
      </c>
    </row>
    <row r="69" spans="1:15" s="110" customFormat="1" ht="15" x14ac:dyDescent="0.25">
      <c r="A69" s="111" t="s">
        <v>152</v>
      </c>
      <c r="B69" s="112" t="s">
        <v>105</v>
      </c>
      <c r="C69" s="112" t="s">
        <v>24</v>
      </c>
      <c r="D69" s="105" t="s">
        <v>106</v>
      </c>
      <c r="E69" s="106" t="s">
        <v>26</v>
      </c>
      <c r="F69" s="106">
        <v>24</v>
      </c>
      <c r="G69" s="107">
        <v>16</v>
      </c>
      <c r="H69" s="108">
        <v>0</v>
      </c>
      <c r="I69" s="108">
        <f t="shared" si="8"/>
        <v>0</v>
      </c>
      <c r="J69" s="108">
        <f t="shared" si="1"/>
        <v>0</v>
      </c>
      <c r="K69" s="108">
        <f t="shared" si="2"/>
        <v>0</v>
      </c>
      <c r="L69" s="108">
        <f t="shared" si="3"/>
        <v>0</v>
      </c>
      <c r="M69" s="109">
        <f t="shared" si="4"/>
        <v>0</v>
      </c>
      <c r="N69" s="109">
        <f t="shared" si="5"/>
        <v>0</v>
      </c>
      <c r="O69" s="109">
        <f t="shared" si="6"/>
        <v>0</v>
      </c>
    </row>
    <row r="70" spans="1:15" s="110" customFormat="1" ht="15" x14ac:dyDescent="0.25">
      <c r="A70" s="111" t="s">
        <v>153</v>
      </c>
      <c r="B70" s="112" t="s">
        <v>108</v>
      </c>
      <c r="C70" s="112" t="s">
        <v>24</v>
      </c>
      <c r="D70" s="105" t="s">
        <v>57</v>
      </c>
      <c r="E70" s="106" t="s">
        <v>26</v>
      </c>
      <c r="F70" s="106">
        <v>19</v>
      </c>
      <c r="G70" s="107">
        <v>8</v>
      </c>
      <c r="H70" s="108">
        <v>0</v>
      </c>
      <c r="I70" s="108">
        <f t="shared" si="8"/>
        <v>0</v>
      </c>
      <c r="J70" s="108">
        <f t="shared" si="1"/>
        <v>0</v>
      </c>
      <c r="K70" s="108">
        <f t="shared" si="2"/>
        <v>0</v>
      </c>
      <c r="L70" s="108">
        <f t="shared" si="3"/>
        <v>0</v>
      </c>
      <c r="M70" s="109">
        <f t="shared" si="4"/>
        <v>0</v>
      </c>
      <c r="N70" s="109">
        <f t="shared" si="5"/>
        <v>0</v>
      </c>
      <c r="O70" s="109">
        <f t="shared" si="6"/>
        <v>0</v>
      </c>
    </row>
    <row r="71" spans="1:15" s="110" customFormat="1" ht="15" x14ac:dyDescent="0.25">
      <c r="A71" s="111" t="s">
        <v>154</v>
      </c>
      <c r="B71" s="112" t="s">
        <v>110</v>
      </c>
      <c r="C71" s="112" t="s">
        <v>24</v>
      </c>
      <c r="D71" s="105" t="s">
        <v>111</v>
      </c>
      <c r="E71" s="106" t="s">
        <v>26</v>
      </c>
      <c r="F71" s="106">
        <v>19</v>
      </c>
      <c r="G71" s="107">
        <v>8</v>
      </c>
      <c r="H71" s="108">
        <v>0</v>
      </c>
      <c r="I71" s="108">
        <f t="shared" si="8"/>
        <v>0</v>
      </c>
      <c r="J71" s="108">
        <f t="shared" si="1"/>
        <v>0</v>
      </c>
      <c r="K71" s="108">
        <f t="shared" si="2"/>
        <v>0</v>
      </c>
      <c r="L71" s="108">
        <f t="shared" si="3"/>
        <v>0</v>
      </c>
      <c r="M71" s="109">
        <f t="shared" si="4"/>
        <v>0</v>
      </c>
      <c r="N71" s="109">
        <f t="shared" si="5"/>
        <v>0</v>
      </c>
      <c r="O71" s="109">
        <f t="shared" si="6"/>
        <v>0</v>
      </c>
    </row>
    <row r="72" spans="1:15" s="110" customFormat="1" ht="15" x14ac:dyDescent="0.25">
      <c r="A72" s="111" t="s">
        <v>155</v>
      </c>
      <c r="B72" s="112" t="s">
        <v>113</v>
      </c>
      <c r="C72" s="112" t="s">
        <v>24</v>
      </c>
      <c r="D72" s="105" t="s">
        <v>114</v>
      </c>
      <c r="E72" s="106" t="s">
        <v>26</v>
      </c>
      <c r="F72" s="106">
        <v>19</v>
      </c>
      <c r="G72" s="107">
        <v>8</v>
      </c>
      <c r="H72" s="108">
        <v>0</v>
      </c>
      <c r="I72" s="108">
        <f t="shared" si="8"/>
        <v>0</v>
      </c>
      <c r="J72" s="108">
        <f t="shared" si="1"/>
        <v>0</v>
      </c>
      <c r="K72" s="108">
        <f t="shared" si="2"/>
        <v>0</v>
      </c>
      <c r="L72" s="108">
        <f t="shared" si="3"/>
        <v>0</v>
      </c>
      <c r="M72" s="109">
        <f t="shared" si="4"/>
        <v>0</v>
      </c>
      <c r="N72" s="109">
        <f t="shared" si="5"/>
        <v>0</v>
      </c>
      <c r="O72" s="109">
        <f t="shared" si="6"/>
        <v>0</v>
      </c>
    </row>
    <row r="73" spans="1:15" s="110" customFormat="1" ht="24" x14ac:dyDescent="0.25">
      <c r="A73" s="111" t="s">
        <v>156</v>
      </c>
      <c r="B73" s="112" t="s">
        <v>116</v>
      </c>
      <c r="C73" s="112" t="s">
        <v>24</v>
      </c>
      <c r="D73" s="105" t="s">
        <v>117</v>
      </c>
      <c r="E73" s="106" t="s">
        <v>26</v>
      </c>
      <c r="F73" s="106">
        <v>19</v>
      </c>
      <c r="G73" s="107">
        <v>8</v>
      </c>
      <c r="H73" s="108">
        <v>0</v>
      </c>
      <c r="I73" s="108">
        <f t="shared" si="8"/>
        <v>0</v>
      </c>
      <c r="J73" s="108">
        <f t="shared" si="1"/>
        <v>0</v>
      </c>
      <c r="K73" s="108">
        <f t="shared" si="2"/>
        <v>0</v>
      </c>
      <c r="L73" s="108">
        <f t="shared" si="3"/>
        <v>0</v>
      </c>
      <c r="M73" s="109">
        <f t="shared" si="4"/>
        <v>0</v>
      </c>
      <c r="N73" s="109">
        <f t="shared" si="5"/>
        <v>0</v>
      </c>
      <c r="O73" s="109">
        <f t="shared" si="6"/>
        <v>0</v>
      </c>
    </row>
    <row r="74" spans="1:15" s="110" customFormat="1" ht="24" x14ac:dyDescent="0.25">
      <c r="A74" s="111" t="s">
        <v>157</v>
      </c>
      <c r="B74" s="112" t="s">
        <v>119</v>
      </c>
      <c r="C74" s="112" t="s">
        <v>24</v>
      </c>
      <c r="D74" s="105" t="s">
        <v>120</v>
      </c>
      <c r="E74" s="106" t="s">
        <v>26</v>
      </c>
      <c r="F74" s="106">
        <v>19</v>
      </c>
      <c r="G74" s="107">
        <v>8</v>
      </c>
      <c r="H74" s="108">
        <v>0</v>
      </c>
      <c r="I74" s="108">
        <f t="shared" si="8"/>
        <v>0</v>
      </c>
      <c r="J74" s="108">
        <f t="shared" si="1"/>
        <v>0</v>
      </c>
      <c r="K74" s="108">
        <f t="shared" si="2"/>
        <v>0</v>
      </c>
      <c r="L74" s="108">
        <f t="shared" si="3"/>
        <v>0</v>
      </c>
      <c r="M74" s="109">
        <f t="shared" si="4"/>
        <v>0</v>
      </c>
      <c r="N74" s="109">
        <f t="shared" si="5"/>
        <v>0</v>
      </c>
      <c r="O74" s="109">
        <f t="shared" si="6"/>
        <v>0</v>
      </c>
    </row>
    <row r="75" spans="1:15" s="110" customFormat="1" ht="15" x14ac:dyDescent="0.25">
      <c r="A75" s="111" t="s">
        <v>158</v>
      </c>
      <c r="B75" s="112" t="s">
        <v>122</v>
      </c>
      <c r="C75" s="112" t="s">
        <v>24</v>
      </c>
      <c r="D75" s="105" t="s">
        <v>123</v>
      </c>
      <c r="E75" s="106" t="s">
        <v>26</v>
      </c>
      <c r="F75" s="106">
        <v>14</v>
      </c>
      <c r="G75" s="107">
        <v>8</v>
      </c>
      <c r="H75" s="108">
        <v>0</v>
      </c>
      <c r="I75" s="108">
        <f t="shared" si="8"/>
        <v>0</v>
      </c>
      <c r="J75" s="108">
        <f t="shared" si="1"/>
        <v>0</v>
      </c>
      <c r="K75" s="108">
        <f t="shared" si="2"/>
        <v>0</v>
      </c>
      <c r="L75" s="108">
        <f t="shared" si="3"/>
        <v>0</v>
      </c>
      <c r="M75" s="109">
        <f t="shared" si="4"/>
        <v>0</v>
      </c>
      <c r="N75" s="109">
        <f t="shared" si="5"/>
        <v>0</v>
      </c>
      <c r="O75" s="109">
        <f t="shared" si="6"/>
        <v>0</v>
      </c>
    </row>
    <row r="76" spans="1:15" s="110" customFormat="1" ht="24" x14ac:dyDescent="0.25">
      <c r="A76" s="111" t="s">
        <v>159</v>
      </c>
      <c r="B76" s="112" t="s">
        <v>125</v>
      </c>
      <c r="C76" s="112" t="s">
        <v>24</v>
      </c>
      <c r="D76" s="105" t="s">
        <v>126</v>
      </c>
      <c r="E76" s="106" t="s">
        <v>26</v>
      </c>
      <c r="F76" s="106">
        <v>19</v>
      </c>
      <c r="G76" s="107">
        <v>8</v>
      </c>
      <c r="H76" s="108">
        <v>72500</v>
      </c>
      <c r="I76" s="108">
        <f t="shared" si="8"/>
        <v>580000</v>
      </c>
      <c r="J76" s="108">
        <f t="shared" si="1"/>
        <v>1450</v>
      </c>
      <c r="K76" s="108">
        <f t="shared" si="2"/>
        <v>1450</v>
      </c>
      <c r="L76" s="108">
        <f t="shared" si="3"/>
        <v>75400</v>
      </c>
      <c r="M76" s="109">
        <f t="shared" si="4"/>
        <v>603200</v>
      </c>
      <c r="N76" s="109">
        <f t="shared" si="5"/>
        <v>108576</v>
      </c>
      <c r="O76" s="109">
        <f t="shared" si="6"/>
        <v>711776</v>
      </c>
    </row>
    <row r="77" spans="1:15" s="110" customFormat="1" ht="24" x14ac:dyDescent="0.25">
      <c r="A77" s="111" t="s">
        <v>160</v>
      </c>
      <c r="B77" s="112" t="s">
        <v>62</v>
      </c>
      <c r="C77" s="112" t="s">
        <v>30</v>
      </c>
      <c r="D77" s="105" t="s">
        <v>63</v>
      </c>
      <c r="E77" s="106" t="s">
        <v>26</v>
      </c>
      <c r="F77" s="106">
        <v>3</v>
      </c>
      <c r="G77" s="107">
        <v>8</v>
      </c>
      <c r="H77" s="108">
        <v>0</v>
      </c>
      <c r="I77" s="108">
        <f t="shared" si="8"/>
        <v>0</v>
      </c>
      <c r="J77" s="108">
        <f t="shared" si="1"/>
        <v>0</v>
      </c>
      <c r="K77" s="108">
        <f t="shared" si="2"/>
        <v>0</v>
      </c>
      <c r="L77" s="108">
        <f t="shared" si="3"/>
        <v>0</v>
      </c>
      <c r="M77" s="109">
        <f t="shared" si="4"/>
        <v>0</v>
      </c>
      <c r="N77" s="109">
        <f t="shared" si="5"/>
        <v>0</v>
      </c>
      <c r="O77" s="109">
        <f t="shared" si="6"/>
        <v>0</v>
      </c>
    </row>
    <row r="78" spans="1:15" ht="12.75" customHeight="1" x14ac:dyDescent="0.25">
      <c r="A78" s="7"/>
      <c r="B78" s="7"/>
      <c r="C78" s="7"/>
      <c r="D78" s="7"/>
      <c r="E78" s="7"/>
      <c r="F78" s="7"/>
      <c r="G78" s="7"/>
      <c r="H78" s="7"/>
      <c r="I78" s="7"/>
      <c r="J78" s="7"/>
      <c r="K78" s="7"/>
      <c r="L78" s="7"/>
      <c r="M78" s="14"/>
      <c r="N78" s="14">
        <f t="shared" si="5"/>
        <v>0</v>
      </c>
      <c r="O78" s="14">
        <f t="shared" si="6"/>
        <v>0</v>
      </c>
    </row>
    <row r="79" spans="1:15" ht="12.75" customHeight="1" x14ac:dyDescent="0.25">
      <c r="A79" s="7" t="s">
        <v>161</v>
      </c>
      <c r="B79" s="7" t="s">
        <v>162</v>
      </c>
      <c r="C79" s="7"/>
      <c r="D79" s="7"/>
      <c r="E79" s="7"/>
      <c r="F79" s="7"/>
      <c r="G79" s="7">
        <v>50</v>
      </c>
      <c r="H79" s="7">
        <v>2100</v>
      </c>
      <c r="I79" s="7">
        <f t="shared" ref="I79:I82" si="9">H79*G79</f>
        <v>105000</v>
      </c>
      <c r="J79" s="7">
        <f t="shared" ref="J79:J82" si="10">H79*$J$18</f>
        <v>42</v>
      </c>
      <c r="K79" s="7">
        <f t="shared" ref="K79:K82" si="11">H79*$K$18</f>
        <v>42</v>
      </c>
      <c r="L79" s="7">
        <f t="shared" ref="L79:L82" si="12">ROUNDUP(H79+J79+K79,0)</f>
        <v>2184</v>
      </c>
      <c r="M79" s="8">
        <f t="shared" ref="M79:M82" si="13">L79*G79</f>
        <v>109200</v>
      </c>
      <c r="N79" s="8">
        <f t="shared" si="5"/>
        <v>19656</v>
      </c>
      <c r="O79" s="8">
        <f t="shared" si="6"/>
        <v>128856</v>
      </c>
    </row>
    <row r="80" spans="1:15" ht="12.75" customHeight="1" x14ac:dyDescent="0.25">
      <c r="A80" s="7" t="s">
        <v>163</v>
      </c>
      <c r="B80" s="7" t="s">
        <v>164</v>
      </c>
      <c r="C80" s="7"/>
      <c r="D80" s="7"/>
      <c r="E80" s="7"/>
      <c r="F80" s="7"/>
      <c r="G80" s="7">
        <v>50</v>
      </c>
      <c r="H80" s="7">
        <v>2500</v>
      </c>
      <c r="I80" s="7">
        <f t="shared" si="9"/>
        <v>125000</v>
      </c>
      <c r="J80" s="7">
        <f t="shared" si="10"/>
        <v>50</v>
      </c>
      <c r="K80" s="7">
        <f t="shared" si="11"/>
        <v>50</v>
      </c>
      <c r="L80" s="7">
        <f t="shared" si="12"/>
        <v>2600</v>
      </c>
      <c r="M80" s="8">
        <f t="shared" si="13"/>
        <v>130000</v>
      </c>
      <c r="N80" s="8">
        <f t="shared" si="5"/>
        <v>23400</v>
      </c>
      <c r="O80" s="8">
        <f t="shared" si="6"/>
        <v>153400</v>
      </c>
    </row>
    <row r="81" spans="1:15" ht="12.75" customHeight="1" x14ac:dyDescent="0.25">
      <c r="A81" s="7" t="s">
        <v>165</v>
      </c>
      <c r="B81" s="7" t="s">
        <v>166</v>
      </c>
      <c r="C81" s="7"/>
      <c r="D81" s="7"/>
      <c r="E81" s="7"/>
      <c r="F81" s="7"/>
      <c r="G81" s="7">
        <v>50</v>
      </c>
      <c r="H81" s="7">
        <v>2200</v>
      </c>
      <c r="I81" s="7">
        <f t="shared" si="9"/>
        <v>110000</v>
      </c>
      <c r="J81" s="7">
        <f t="shared" si="10"/>
        <v>44</v>
      </c>
      <c r="K81" s="7">
        <f t="shared" si="11"/>
        <v>44</v>
      </c>
      <c r="L81" s="7">
        <f t="shared" si="12"/>
        <v>2288</v>
      </c>
      <c r="M81" s="8">
        <f t="shared" si="13"/>
        <v>114400</v>
      </c>
      <c r="N81" s="8">
        <f t="shared" si="5"/>
        <v>20592</v>
      </c>
      <c r="O81" s="8">
        <f t="shared" si="6"/>
        <v>134992</v>
      </c>
    </row>
    <row r="82" spans="1:15" ht="12.75" customHeight="1" x14ac:dyDescent="0.25">
      <c r="A82" s="7" t="s">
        <v>167</v>
      </c>
      <c r="B82" s="7" t="s">
        <v>168</v>
      </c>
      <c r="C82" s="7"/>
      <c r="D82" s="7"/>
      <c r="E82" s="7"/>
      <c r="F82" s="7"/>
      <c r="G82" s="7">
        <v>50</v>
      </c>
      <c r="H82" s="7">
        <v>2600</v>
      </c>
      <c r="I82" s="7">
        <f t="shared" si="9"/>
        <v>130000</v>
      </c>
      <c r="J82" s="7">
        <f t="shared" si="10"/>
        <v>52</v>
      </c>
      <c r="K82" s="7">
        <f t="shared" si="11"/>
        <v>52</v>
      </c>
      <c r="L82" s="7">
        <f t="shared" si="12"/>
        <v>2704</v>
      </c>
      <c r="M82" s="8">
        <f t="shared" si="13"/>
        <v>135200</v>
      </c>
      <c r="N82" s="8">
        <f t="shared" si="5"/>
        <v>24336</v>
      </c>
      <c r="O82" s="8">
        <f t="shared" si="6"/>
        <v>159536</v>
      </c>
    </row>
    <row r="83" spans="1:15" ht="12.75" customHeight="1" x14ac:dyDescent="0.25">
      <c r="A83" s="7"/>
      <c r="B83" s="7"/>
      <c r="C83" s="7"/>
      <c r="D83" s="7"/>
      <c r="E83" s="7"/>
      <c r="F83" s="7"/>
      <c r="G83" s="7"/>
      <c r="H83" s="7"/>
      <c r="I83" s="7"/>
      <c r="J83" s="7"/>
      <c r="K83" s="7"/>
      <c r="L83" s="7"/>
      <c r="M83" s="14"/>
      <c r="N83" s="14"/>
      <c r="O83" s="14"/>
    </row>
    <row r="84" spans="1:15" ht="12.75" customHeight="1" x14ac:dyDescent="0.25">
      <c r="A84" s="7"/>
      <c r="B84" s="7"/>
      <c r="C84" s="7"/>
      <c r="D84" s="7"/>
      <c r="E84" s="7"/>
      <c r="F84" s="7"/>
      <c r="G84" s="7"/>
      <c r="H84" s="7"/>
      <c r="I84" s="7"/>
      <c r="J84" s="7"/>
      <c r="K84" s="7"/>
      <c r="L84" s="7"/>
      <c r="M84" s="8"/>
      <c r="N84" s="8"/>
      <c r="O84" s="8"/>
    </row>
    <row r="86" spans="1:15" ht="12.75" customHeight="1" x14ac:dyDescent="0.25">
      <c r="A86" s="15" t="s">
        <v>169</v>
      </c>
      <c r="B86" s="15"/>
      <c r="C86" s="16" t="s">
        <v>170</v>
      </c>
      <c r="D86" s="7"/>
      <c r="E86" s="7"/>
      <c r="F86" s="7"/>
      <c r="G86" s="7"/>
      <c r="H86" s="7"/>
      <c r="I86" s="7"/>
      <c r="J86" s="7"/>
      <c r="K86" s="7"/>
      <c r="L86" s="7"/>
      <c r="M86" s="14">
        <v>6500000</v>
      </c>
      <c r="N86" s="14">
        <f t="shared" ref="N86" si="14">M86*$N$18</f>
        <v>1170000</v>
      </c>
      <c r="O86" s="14">
        <f t="shared" ref="O86" si="15">M86+N86</f>
        <v>7670000</v>
      </c>
    </row>
    <row r="87" spans="1:15" ht="12.75" customHeight="1" x14ac:dyDescent="0.25">
      <c r="A87" s="15"/>
      <c r="B87" s="17" t="s">
        <v>171</v>
      </c>
      <c r="C87" s="15"/>
      <c r="D87" s="7"/>
      <c r="E87" s="7"/>
      <c r="F87" s="7"/>
      <c r="G87" s="7"/>
      <c r="H87" s="7"/>
      <c r="I87" s="7"/>
      <c r="J87" s="7"/>
      <c r="K87" s="7"/>
      <c r="L87" s="7"/>
      <c r="M87" s="8">
        <f>SUM(M21:M86)</f>
        <v>42581640</v>
      </c>
      <c r="N87" s="8"/>
      <c r="O87" s="8"/>
    </row>
    <row r="88" spans="1:15" ht="12.75" customHeight="1" x14ac:dyDescent="0.25">
      <c r="A88" s="15"/>
      <c r="B88" s="18" t="s">
        <v>172</v>
      </c>
      <c r="C88" s="15"/>
      <c r="D88" s="7"/>
      <c r="E88" s="7"/>
      <c r="F88" s="7"/>
      <c r="G88" s="7"/>
      <c r="H88" s="7"/>
      <c r="I88" s="7"/>
      <c r="J88" s="7"/>
      <c r="K88" s="7"/>
      <c r="L88" s="7"/>
      <c r="M88" s="8">
        <v>11344624</v>
      </c>
      <c r="N88" s="8"/>
      <c r="O88" s="8"/>
    </row>
    <row r="89" spans="1:15" ht="12.75" customHeight="1" x14ac:dyDescent="0.25">
      <c r="A89" s="15"/>
      <c r="B89" s="18" t="s">
        <v>173</v>
      </c>
      <c r="C89" s="15"/>
      <c r="D89" s="7"/>
      <c r="E89" s="7"/>
      <c r="F89" s="7"/>
      <c r="G89" s="7"/>
      <c r="H89" s="7"/>
      <c r="I89" s="7"/>
      <c r="J89" s="7"/>
      <c r="K89" s="7"/>
      <c r="L89" s="7"/>
      <c r="M89" s="8">
        <f>SUM(M87:M88)</f>
        <v>53926264</v>
      </c>
      <c r="N89" s="8"/>
      <c r="O89" s="8"/>
    </row>
    <row r="90" spans="1:15" ht="12.75" customHeight="1" x14ac:dyDescent="0.25">
      <c r="A90" s="15"/>
      <c r="B90" s="18" t="s">
        <v>174</v>
      </c>
      <c r="C90" s="15"/>
      <c r="D90" s="7"/>
      <c r="E90" s="7"/>
      <c r="F90" s="7"/>
      <c r="G90" s="7"/>
      <c r="H90" s="7"/>
      <c r="I90" s="7"/>
      <c r="J90" s="7"/>
      <c r="K90" s="7"/>
      <c r="L90" s="7"/>
      <c r="M90" s="8"/>
      <c r="N90" s="8"/>
      <c r="O90" s="8"/>
    </row>
    <row r="91" spans="1:15" ht="12.75" customHeight="1" x14ac:dyDescent="0.25">
      <c r="A91" s="15"/>
      <c r="B91" s="18" t="s">
        <v>175</v>
      </c>
      <c r="C91" s="15"/>
      <c r="D91" s="7"/>
      <c r="E91" s="7"/>
      <c r="F91" s="7"/>
      <c r="G91" s="7"/>
      <c r="H91" s="7"/>
      <c r="I91" s="7"/>
      <c r="J91" s="7"/>
      <c r="K91" s="7"/>
      <c r="L91" s="7"/>
      <c r="M91" s="8"/>
      <c r="N91" s="8"/>
      <c r="O91" s="8"/>
    </row>
    <row r="92" spans="1:15" ht="12.75" customHeight="1" x14ac:dyDescent="0.25">
      <c r="A92" s="15"/>
      <c r="B92" s="18" t="s">
        <v>176</v>
      </c>
      <c r="C92" s="15"/>
      <c r="D92" s="7"/>
      <c r="E92" s="7"/>
      <c r="F92" s="7"/>
      <c r="G92" s="7"/>
      <c r="H92" s="7"/>
      <c r="I92" s="7"/>
      <c r="J92" s="7"/>
      <c r="K92" s="7"/>
      <c r="L92" s="7"/>
      <c r="M92" s="8"/>
      <c r="N92" s="8"/>
      <c r="O92" s="8"/>
    </row>
    <row r="93" spans="1:15" ht="12.75" customHeight="1" x14ac:dyDescent="0.25">
      <c r="A93" s="15"/>
      <c r="B93" s="18" t="s">
        <v>177</v>
      </c>
      <c r="C93" s="15"/>
      <c r="D93" s="7"/>
      <c r="E93" s="7"/>
      <c r="F93" s="7"/>
      <c r="G93" s="7"/>
      <c r="H93" s="7"/>
      <c r="I93" s="7"/>
      <c r="J93" s="7"/>
      <c r="K93" s="7"/>
      <c r="L93" s="7"/>
      <c r="M93" s="8"/>
      <c r="N93" s="8"/>
      <c r="O93" s="8"/>
    </row>
    <row r="94" spans="1:15" ht="12.75" customHeight="1" x14ac:dyDescent="0.25">
      <c r="A94" s="15"/>
      <c r="B94" s="18" t="s">
        <v>178</v>
      </c>
      <c r="C94" s="15"/>
      <c r="D94" s="7"/>
      <c r="E94" s="7"/>
      <c r="F94" s="7"/>
      <c r="G94" s="7"/>
      <c r="H94" s="7"/>
      <c r="I94" s="7"/>
      <c r="J94" s="7"/>
      <c r="K94" s="7"/>
      <c r="L94" s="7"/>
      <c r="M94" s="8"/>
      <c r="N94" s="8"/>
      <c r="O94" s="8"/>
    </row>
    <row r="95" spans="1:15" ht="12.75" customHeight="1" x14ac:dyDescent="0.25">
      <c r="A95" s="15"/>
      <c r="B95" s="18" t="s">
        <v>179</v>
      </c>
      <c r="C95" s="15"/>
      <c r="D95" s="7"/>
      <c r="E95" s="7"/>
      <c r="F95" s="7"/>
      <c r="G95" s="7"/>
      <c r="H95" s="7"/>
      <c r="I95" s="7"/>
      <c r="J95" s="7"/>
      <c r="K95" s="7"/>
      <c r="L95" s="7"/>
      <c r="M95" s="8"/>
      <c r="N95" s="8"/>
      <c r="O95" s="8"/>
    </row>
    <row r="96" spans="1:15" ht="12.75" customHeight="1" x14ac:dyDescent="0.25">
      <c r="A96" s="15"/>
      <c r="B96" s="18" t="s">
        <v>180</v>
      </c>
      <c r="C96" s="15"/>
      <c r="D96" s="7"/>
      <c r="E96" s="7"/>
      <c r="F96" s="7"/>
      <c r="G96" s="7"/>
      <c r="H96" s="7"/>
      <c r="I96" s="7"/>
      <c r="J96" s="7"/>
      <c r="K96" s="7"/>
      <c r="L96" s="7"/>
      <c r="M96" s="8"/>
      <c r="N96" s="8"/>
      <c r="O96" s="8"/>
    </row>
    <row r="97" spans="1:18" ht="12.75" customHeight="1" x14ac:dyDescent="0.25">
      <c r="A97" s="15"/>
      <c r="B97" s="18" t="s">
        <v>181</v>
      </c>
      <c r="C97" s="15"/>
      <c r="D97" s="7"/>
      <c r="E97" s="7"/>
      <c r="F97" s="7"/>
      <c r="G97" s="7"/>
      <c r="H97" s="7"/>
      <c r="I97" s="7"/>
      <c r="J97" s="7"/>
      <c r="K97" s="7"/>
      <c r="L97" s="7"/>
      <c r="M97" s="8"/>
      <c r="N97" s="8"/>
      <c r="O97" s="8"/>
    </row>
    <row r="98" spans="1:18" ht="12.75" customHeight="1" x14ac:dyDescent="0.25">
      <c r="A98" s="15"/>
      <c r="B98" s="18" t="s">
        <v>182</v>
      </c>
      <c r="C98" s="15"/>
      <c r="D98" s="7"/>
      <c r="E98" s="7"/>
      <c r="F98" s="7"/>
      <c r="G98" s="7"/>
      <c r="H98" s="7"/>
      <c r="I98" s="7"/>
      <c r="J98" s="7"/>
      <c r="K98" s="7"/>
      <c r="L98" s="7"/>
      <c r="M98" s="8"/>
      <c r="N98" s="8"/>
      <c r="O98" s="8"/>
    </row>
    <row r="99" spans="1:18" ht="12.75" customHeight="1" x14ac:dyDescent="0.25">
      <c r="A99" s="15"/>
      <c r="B99" s="18" t="s">
        <v>183</v>
      </c>
      <c r="C99" s="15"/>
      <c r="D99" s="7"/>
      <c r="E99" s="7"/>
      <c r="F99" s="7"/>
      <c r="G99" s="7"/>
      <c r="H99" s="7"/>
      <c r="I99" s="7"/>
      <c r="J99" s="7"/>
      <c r="K99" s="7"/>
      <c r="L99" s="7"/>
      <c r="M99" s="8"/>
      <c r="N99" s="8"/>
      <c r="O99" s="8"/>
    </row>
    <row r="100" spans="1:18" ht="12.75" customHeight="1" x14ac:dyDescent="0.25">
      <c r="A100" s="15"/>
      <c r="B100" s="18" t="s">
        <v>184</v>
      </c>
      <c r="C100" s="15"/>
      <c r="D100" s="7"/>
      <c r="E100" s="7"/>
      <c r="F100" s="7"/>
      <c r="G100" s="7"/>
      <c r="H100" s="7"/>
      <c r="I100" s="7"/>
      <c r="J100" s="7"/>
      <c r="K100" s="7"/>
      <c r="L100" s="7"/>
      <c r="M100" s="8"/>
      <c r="N100" s="8"/>
      <c r="O100" s="8"/>
    </row>
    <row r="101" spans="1:18" ht="12.75" customHeight="1" x14ac:dyDescent="0.25">
      <c r="A101" s="15"/>
      <c r="B101" s="18" t="s">
        <v>185</v>
      </c>
      <c r="C101" s="15"/>
      <c r="D101" s="7"/>
      <c r="E101" s="7"/>
      <c r="F101" s="7"/>
      <c r="G101" s="7"/>
      <c r="H101" s="7"/>
      <c r="I101" s="7"/>
      <c r="J101" s="7"/>
      <c r="K101" s="7"/>
      <c r="L101" s="7"/>
      <c r="M101" s="8"/>
      <c r="N101" s="8"/>
      <c r="O101" s="8"/>
    </row>
    <row r="102" spans="1:18" ht="12.75" customHeight="1" x14ac:dyDescent="0.25">
      <c r="A102" s="15"/>
      <c r="B102" s="19" t="s">
        <v>186</v>
      </c>
      <c r="C102" s="15"/>
      <c r="D102" s="7"/>
      <c r="E102" s="7"/>
      <c r="F102" s="7"/>
      <c r="G102" s="7"/>
      <c r="H102" s="7"/>
      <c r="I102" s="7"/>
      <c r="J102" s="7"/>
      <c r="K102" s="7"/>
      <c r="L102" s="7"/>
      <c r="M102" s="8"/>
      <c r="N102" s="8"/>
      <c r="O102" s="8"/>
    </row>
    <row r="103" spans="1:18" ht="12.75" customHeight="1" x14ac:dyDescent="0.25">
      <c r="A103" s="15"/>
      <c r="B103" s="17" t="s">
        <v>187</v>
      </c>
      <c r="C103" s="15"/>
      <c r="D103" s="7"/>
      <c r="E103" s="7"/>
      <c r="F103" s="7"/>
      <c r="G103" s="7"/>
      <c r="H103" s="7"/>
      <c r="I103" s="7"/>
      <c r="J103" s="7"/>
      <c r="K103" s="7"/>
      <c r="L103" s="7"/>
      <c r="M103" s="8"/>
      <c r="N103" s="8"/>
      <c r="O103" s="8"/>
    </row>
    <row r="106" spans="1:18" ht="15" x14ac:dyDescent="0.25">
      <c r="A106" s="74" t="s">
        <v>189</v>
      </c>
      <c r="B106" s="75"/>
      <c r="C106" s="75"/>
      <c r="D106" s="75"/>
      <c r="E106" s="75"/>
      <c r="F106" s="75"/>
      <c r="G106" s="75"/>
      <c r="H106" s="75"/>
      <c r="I106" s="75"/>
      <c r="J106" s="75"/>
      <c r="K106" s="75"/>
      <c r="L106" s="75"/>
      <c r="M106" s="76"/>
      <c r="P106" s="1"/>
    </row>
    <row r="107" spans="1:18" ht="15" x14ac:dyDescent="0.25">
      <c r="A107" s="56" t="s">
        <v>190</v>
      </c>
      <c r="B107" s="57"/>
      <c r="C107" s="66" t="s">
        <v>191</v>
      </c>
      <c r="D107" s="66"/>
      <c r="E107" s="66"/>
      <c r="F107" s="66"/>
      <c r="G107" s="66"/>
      <c r="H107" s="66"/>
      <c r="I107" s="66"/>
      <c r="J107" s="66"/>
      <c r="K107" s="66"/>
      <c r="L107" s="66"/>
      <c r="M107" s="67"/>
      <c r="P107" s="1"/>
    </row>
    <row r="108" spans="1:18" ht="15" x14ac:dyDescent="0.25">
      <c r="A108" s="56" t="s">
        <v>192</v>
      </c>
      <c r="B108" s="57"/>
      <c r="C108" s="66" t="s">
        <v>193</v>
      </c>
      <c r="D108" s="66"/>
      <c r="E108" s="66"/>
      <c r="F108" s="66"/>
      <c r="G108" s="66"/>
      <c r="H108" s="66"/>
      <c r="I108" s="66"/>
      <c r="J108" s="66"/>
      <c r="K108" s="66"/>
      <c r="L108" s="66"/>
      <c r="M108" s="67"/>
      <c r="P108" s="1"/>
      <c r="R108" s="20"/>
    </row>
    <row r="109" spans="1:18" ht="15" x14ac:dyDescent="0.25">
      <c r="A109" s="56" t="s">
        <v>194</v>
      </c>
      <c r="B109" s="57"/>
      <c r="C109" s="65">
        <v>0.18</v>
      </c>
      <c r="D109" s="65"/>
      <c r="E109" s="66"/>
      <c r="F109" s="66"/>
      <c r="G109" s="66"/>
      <c r="H109" s="66"/>
      <c r="I109" s="66"/>
      <c r="J109" s="66"/>
      <c r="K109" s="66"/>
      <c r="L109" s="66"/>
      <c r="M109" s="67"/>
      <c r="P109" s="1"/>
    </row>
    <row r="110" spans="1:18" ht="15" x14ac:dyDescent="0.25">
      <c r="A110" s="68" t="s">
        <v>195</v>
      </c>
      <c r="B110" s="69"/>
      <c r="C110" s="70" t="s">
        <v>196</v>
      </c>
      <c r="D110" s="70"/>
      <c r="E110" s="70"/>
      <c r="F110" s="70"/>
      <c r="G110" s="70"/>
      <c r="H110" s="70"/>
      <c r="I110" s="70"/>
      <c r="J110" s="70"/>
      <c r="K110" s="70"/>
      <c r="L110" s="70"/>
      <c r="M110" s="71"/>
      <c r="P110" s="1"/>
    </row>
    <row r="111" spans="1:18" ht="15" x14ac:dyDescent="0.25">
      <c r="A111" s="21" t="s">
        <v>197</v>
      </c>
      <c r="B111" s="22"/>
      <c r="C111" s="44" t="s">
        <v>198</v>
      </c>
      <c r="D111" s="44"/>
      <c r="E111" s="44"/>
      <c r="F111" s="44"/>
      <c r="G111" s="44"/>
      <c r="H111" s="44"/>
      <c r="I111" s="44"/>
      <c r="J111" s="44"/>
      <c r="K111" s="44"/>
      <c r="L111" s="44"/>
      <c r="M111" s="45"/>
      <c r="P111" s="1"/>
    </row>
    <row r="112" spans="1:18" ht="15" x14ac:dyDescent="0.25">
      <c r="A112" s="21" t="s">
        <v>199</v>
      </c>
      <c r="B112" s="22"/>
      <c r="C112" s="44" t="s">
        <v>200</v>
      </c>
      <c r="D112" s="44"/>
      <c r="E112" s="44"/>
      <c r="F112" s="44"/>
      <c r="G112" s="44"/>
      <c r="H112" s="44"/>
      <c r="I112" s="44"/>
      <c r="J112" s="44"/>
      <c r="K112" s="44"/>
      <c r="L112" s="44"/>
      <c r="M112" s="45"/>
      <c r="P112" s="1"/>
    </row>
    <row r="113" spans="1:16" ht="15" x14ac:dyDescent="0.25">
      <c r="A113" s="56" t="s">
        <v>201</v>
      </c>
      <c r="B113" s="57"/>
      <c r="C113" s="58" t="s">
        <v>202</v>
      </c>
      <c r="D113" s="59"/>
      <c r="E113" s="59"/>
      <c r="F113" s="59"/>
      <c r="G113" s="59"/>
      <c r="H113" s="59"/>
      <c r="I113" s="59"/>
      <c r="J113" s="59"/>
      <c r="K113" s="59"/>
      <c r="L113" s="59"/>
      <c r="M113" s="60"/>
      <c r="P113" s="1"/>
    </row>
    <row r="114" spans="1:16" ht="15" x14ac:dyDescent="0.25">
      <c r="A114" s="61" t="s">
        <v>203</v>
      </c>
      <c r="B114" s="62"/>
      <c r="C114" s="44" t="s">
        <v>204</v>
      </c>
      <c r="D114" s="44"/>
      <c r="E114" s="44"/>
      <c r="F114" s="44"/>
      <c r="G114" s="44"/>
      <c r="H114" s="44"/>
      <c r="I114" s="44"/>
      <c r="J114" s="44"/>
      <c r="K114" s="44"/>
      <c r="L114" s="44"/>
      <c r="M114" s="45"/>
      <c r="P114" s="1"/>
    </row>
    <row r="115" spans="1:16" ht="15" x14ac:dyDescent="0.25">
      <c r="A115" s="63"/>
      <c r="B115" s="64"/>
      <c r="C115" s="44" t="s">
        <v>205</v>
      </c>
      <c r="D115" s="44"/>
      <c r="E115" s="44"/>
      <c r="F115" s="44"/>
      <c r="G115" s="44"/>
      <c r="H115" s="44"/>
      <c r="I115" s="44"/>
      <c r="J115" s="44"/>
      <c r="K115" s="44"/>
      <c r="L115" s="44"/>
      <c r="M115" s="45"/>
      <c r="P115" s="1"/>
    </row>
    <row r="116" spans="1:16" ht="15" x14ac:dyDescent="0.25">
      <c r="A116" s="63"/>
      <c r="B116" s="64"/>
      <c r="C116" s="44"/>
      <c r="D116" s="44"/>
      <c r="E116" s="44"/>
      <c r="F116" s="44"/>
      <c r="G116" s="44"/>
      <c r="H116" s="44"/>
      <c r="I116" s="44"/>
      <c r="J116" s="44"/>
      <c r="K116" s="44"/>
      <c r="L116" s="44"/>
      <c r="M116" s="45"/>
      <c r="P116" s="1"/>
    </row>
    <row r="117" spans="1:16" ht="15" x14ac:dyDescent="0.25">
      <c r="A117" s="63"/>
      <c r="B117" s="64"/>
      <c r="C117" s="44" t="s">
        <v>206</v>
      </c>
      <c r="D117" s="44"/>
      <c r="E117" s="44"/>
      <c r="F117" s="44"/>
      <c r="G117" s="44"/>
      <c r="H117" s="44"/>
      <c r="I117" s="44"/>
      <c r="J117" s="44"/>
      <c r="K117" s="44"/>
      <c r="L117" s="44"/>
      <c r="M117" s="45"/>
      <c r="P117" s="1"/>
    </row>
    <row r="118" spans="1:16" ht="15" x14ac:dyDescent="0.25">
      <c r="A118" s="63"/>
      <c r="B118" s="64"/>
      <c r="C118" s="58" t="s">
        <v>207</v>
      </c>
      <c r="D118" s="59"/>
      <c r="E118" s="59"/>
      <c r="F118" s="59"/>
      <c r="G118" s="59"/>
      <c r="H118" s="59"/>
      <c r="I118" s="59"/>
      <c r="J118" s="59"/>
      <c r="K118" s="59"/>
      <c r="L118" s="59"/>
      <c r="M118" s="60"/>
      <c r="P118" s="1"/>
    </row>
    <row r="119" spans="1:16" ht="15" x14ac:dyDescent="0.25">
      <c r="A119" s="63"/>
      <c r="B119" s="64"/>
      <c r="C119" s="44" t="s">
        <v>208</v>
      </c>
      <c r="D119" s="44"/>
      <c r="E119" s="44"/>
      <c r="F119" s="44"/>
      <c r="G119" s="44"/>
      <c r="H119" s="44"/>
      <c r="I119" s="44"/>
      <c r="J119" s="44"/>
      <c r="K119" s="44"/>
      <c r="L119" s="44"/>
      <c r="M119" s="45"/>
      <c r="P119" s="1"/>
    </row>
    <row r="120" spans="1:16" ht="15" x14ac:dyDescent="0.25">
      <c r="A120" s="63"/>
      <c r="B120" s="64"/>
      <c r="C120" s="46" t="s">
        <v>209</v>
      </c>
      <c r="D120" s="46"/>
      <c r="E120" s="47"/>
      <c r="F120" s="47"/>
      <c r="G120" s="47"/>
      <c r="H120" s="47"/>
      <c r="I120" s="47"/>
      <c r="J120" s="47"/>
      <c r="K120" s="47"/>
      <c r="L120" s="47"/>
      <c r="M120" s="48"/>
      <c r="P120" s="1"/>
    </row>
    <row r="121" spans="1:16" ht="15" x14ac:dyDescent="0.25">
      <c r="A121" s="63"/>
      <c r="B121" s="64"/>
      <c r="C121" s="46" t="s">
        <v>210</v>
      </c>
      <c r="D121" s="46"/>
      <c r="E121" s="47"/>
      <c r="F121" s="47"/>
      <c r="G121" s="47"/>
      <c r="H121" s="47"/>
      <c r="I121" s="47"/>
      <c r="J121" s="47"/>
      <c r="K121" s="47"/>
      <c r="L121" s="47"/>
      <c r="M121" s="48"/>
      <c r="P121" s="1"/>
    </row>
    <row r="122" spans="1:16" ht="15" x14ac:dyDescent="0.25">
      <c r="A122" s="49" t="s">
        <v>211</v>
      </c>
      <c r="B122" s="50"/>
      <c r="C122" s="51" t="s">
        <v>212</v>
      </c>
      <c r="D122" s="51"/>
      <c r="E122" s="51"/>
      <c r="F122" s="51"/>
      <c r="G122" s="51"/>
      <c r="H122" s="51"/>
      <c r="I122" s="51"/>
      <c r="J122" s="51"/>
      <c r="K122" s="51"/>
      <c r="L122" s="51"/>
      <c r="M122" s="52"/>
      <c r="P122" s="1"/>
    </row>
    <row r="123" spans="1:16" ht="15" x14ac:dyDescent="0.25">
      <c r="A123" s="53" t="s">
        <v>213</v>
      </c>
      <c r="B123" s="54"/>
      <c r="C123" s="54"/>
      <c r="D123" s="54"/>
      <c r="E123" s="54"/>
      <c r="F123" s="54"/>
      <c r="G123" s="54"/>
      <c r="H123" s="54"/>
      <c r="I123" s="54"/>
      <c r="J123" s="54"/>
      <c r="K123" s="54"/>
      <c r="L123" s="54"/>
      <c r="M123" s="55"/>
      <c r="P123" s="1"/>
    </row>
    <row r="124" spans="1:16" ht="15" x14ac:dyDescent="0.25">
      <c r="A124" s="40" t="s">
        <v>214</v>
      </c>
      <c r="B124" s="41"/>
      <c r="C124" s="42" t="s">
        <v>215</v>
      </c>
      <c r="D124" s="42"/>
      <c r="E124" s="42" t="s">
        <v>216</v>
      </c>
      <c r="F124" s="42" t="s">
        <v>216</v>
      </c>
      <c r="G124" s="42"/>
      <c r="H124" s="42"/>
      <c r="I124" s="42"/>
      <c r="J124" s="42" t="s">
        <v>216</v>
      </c>
      <c r="K124" s="42"/>
      <c r="L124" s="42" t="s">
        <v>216</v>
      </c>
      <c r="M124" s="43" t="s">
        <v>216</v>
      </c>
      <c r="P124" s="1"/>
    </row>
    <row r="125" spans="1:16" ht="15" x14ac:dyDescent="0.25">
      <c r="A125" s="36" t="s">
        <v>217</v>
      </c>
      <c r="B125" s="37"/>
      <c r="C125" s="23" t="s">
        <v>218</v>
      </c>
      <c r="D125" s="23"/>
      <c r="E125" s="23" t="s">
        <v>219</v>
      </c>
      <c r="F125" s="23" t="s">
        <v>219</v>
      </c>
      <c r="G125" s="23"/>
      <c r="H125" s="23"/>
      <c r="I125" s="23"/>
      <c r="J125" s="23" t="s">
        <v>219</v>
      </c>
      <c r="K125" s="23"/>
      <c r="L125" s="23" t="s">
        <v>219</v>
      </c>
      <c r="M125" s="24" t="s">
        <v>219</v>
      </c>
      <c r="P125" s="1"/>
    </row>
    <row r="126" spans="1:16" ht="15" x14ac:dyDescent="0.25">
      <c r="A126" s="21" t="s">
        <v>220</v>
      </c>
      <c r="B126" s="22"/>
      <c r="C126" s="23" t="s">
        <v>221</v>
      </c>
      <c r="D126" s="23"/>
      <c r="E126" s="23" t="s">
        <v>222</v>
      </c>
      <c r="F126" s="23" t="s">
        <v>222</v>
      </c>
      <c r="G126" s="23"/>
      <c r="H126" s="23"/>
      <c r="I126" s="23"/>
      <c r="J126" s="23" t="s">
        <v>222</v>
      </c>
      <c r="K126" s="23"/>
      <c r="L126" s="23" t="s">
        <v>222</v>
      </c>
      <c r="M126" s="24" t="s">
        <v>222</v>
      </c>
      <c r="P126" s="1"/>
    </row>
    <row r="127" spans="1:16" ht="15" x14ac:dyDescent="0.25">
      <c r="A127" s="36" t="s">
        <v>223</v>
      </c>
      <c r="B127" s="37"/>
      <c r="C127" s="23" t="s">
        <v>224</v>
      </c>
      <c r="D127" s="23"/>
      <c r="E127" s="23" t="s">
        <v>224</v>
      </c>
      <c r="F127" s="23" t="s">
        <v>224</v>
      </c>
      <c r="G127" s="23"/>
      <c r="H127" s="23"/>
      <c r="I127" s="23"/>
      <c r="J127" s="23" t="s">
        <v>224</v>
      </c>
      <c r="K127" s="23"/>
      <c r="L127" s="23" t="s">
        <v>224</v>
      </c>
      <c r="M127" s="24" t="s">
        <v>224</v>
      </c>
      <c r="P127" s="1"/>
    </row>
    <row r="128" spans="1:16" ht="15" x14ac:dyDescent="0.25">
      <c r="A128" s="21" t="s">
        <v>225</v>
      </c>
      <c r="B128" s="22"/>
      <c r="C128" s="23" t="s">
        <v>226</v>
      </c>
      <c r="D128" s="23"/>
      <c r="E128" s="23" t="s">
        <v>227</v>
      </c>
      <c r="F128" s="23" t="s">
        <v>227</v>
      </c>
      <c r="G128" s="23"/>
      <c r="H128" s="23"/>
      <c r="I128" s="23"/>
      <c r="J128" s="23" t="s">
        <v>227</v>
      </c>
      <c r="K128" s="23"/>
      <c r="L128" s="23" t="s">
        <v>227</v>
      </c>
      <c r="M128" s="24" t="s">
        <v>227</v>
      </c>
      <c r="P128" s="1"/>
    </row>
    <row r="129" spans="1:16" ht="15" x14ac:dyDescent="0.25">
      <c r="A129" s="21" t="s">
        <v>228</v>
      </c>
      <c r="B129" s="22"/>
      <c r="C129" s="23" t="s">
        <v>229</v>
      </c>
      <c r="D129" s="23"/>
      <c r="E129" s="23" t="s">
        <v>230</v>
      </c>
      <c r="F129" s="23" t="s">
        <v>230</v>
      </c>
      <c r="G129" s="23"/>
      <c r="H129" s="23"/>
      <c r="I129" s="23"/>
      <c r="J129" s="23" t="s">
        <v>230</v>
      </c>
      <c r="K129" s="23"/>
      <c r="L129" s="23" t="s">
        <v>230</v>
      </c>
      <c r="M129" s="24" t="s">
        <v>230</v>
      </c>
      <c r="P129" s="1"/>
    </row>
    <row r="130" spans="1:16" ht="15" x14ac:dyDescent="0.25">
      <c r="A130" s="21" t="s">
        <v>231</v>
      </c>
      <c r="B130" s="22"/>
      <c r="C130" s="23" t="s">
        <v>232</v>
      </c>
      <c r="D130" s="23"/>
      <c r="E130" s="23" t="s">
        <v>232</v>
      </c>
      <c r="F130" s="23" t="s">
        <v>232</v>
      </c>
      <c r="G130" s="23"/>
      <c r="H130" s="23"/>
      <c r="I130" s="23"/>
      <c r="J130" s="23" t="s">
        <v>232</v>
      </c>
      <c r="K130" s="23"/>
      <c r="L130" s="23" t="s">
        <v>232</v>
      </c>
      <c r="M130" s="24" t="s">
        <v>232</v>
      </c>
      <c r="P130" s="1"/>
    </row>
    <row r="131" spans="1:16" ht="15" x14ac:dyDescent="0.25">
      <c r="A131" s="21" t="s">
        <v>233</v>
      </c>
      <c r="B131" s="22"/>
      <c r="C131" s="23" t="s">
        <v>234</v>
      </c>
      <c r="D131" s="23"/>
      <c r="E131" s="23" t="s">
        <v>234</v>
      </c>
      <c r="F131" s="23" t="s">
        <v>234</v>
      </c>
      <c r="G131" s="23"/>
      <c r="H131" s="23"/>
      <c r="I131" s="23"/>
      <c r="J131" s="23" t="s">
        <v>234</v>
      </c>
      <c r="K131" s="23"/>
      <c r="L131" s="23" t="s">
        <v>234</v>
      </c>
      <c r="M131" s="24" t="s">
        <v>234</v>
      </c>
      <c r="P131" s="1"/>
    </row>
    <row r="132" spans="1:16" ht="15" x14ac:dyDescent="0.25">
      <c r="A132" s="38" t="s">
        <v>235</v>
      </c>
      <c r="B132" s="39"/>
      <c r="C132" s="32" t="s">
        <v>236</v>
      </c>
      <c r="D132" s="32"/>
      <c r="E132" s="32" t="s">
        <v>236</v>
      </c>
      <c r="F132" s="32" t="s">
        <v>236</v>
      </c>
      <c r="G132" s="32"/>
      <c r="H132" s="32"/>
      <c r="I132" s="32"/>
      <c r="J132" s="32" t="s">
        <v>236</v>
      </c>
      <c r="K132" s="32"/>
      <c r="L132" s="32" t="s">
        <v>236</v>
      </c>
      <c r="M132" s="33" t="s">
        <v>236</v>
      </c>
      <c r="P132" s="1"/>
    </row>
    <row r="133" spans="1:16" ht="15" x14ac:dyDescent="0.25">
      <c r="A133" s="30" t="s">
        <v>237</v>
      </c>
      <c r="B133" s="31"/>
      <c r="C133" s="32" t="s">
        <v>238</v>
      </c>
      <c r="D133" s="32"/>
      <c r="E133" s="32" t="s">
        <v>238</v>
      </c>
      <c r="F133" s="32" t="s">
        <v>238</v>
      </c>
      <c r="G133" s="32"/>
      <c r="H133" s="32"/>
      <c r="I133" s="32"/>
      <c r="J133" s="32" t="s">
        <v>238</v>
      </c>
      <c r="K133" s="32"/>
      <c r="L133" s="32" t="s">
        <v>238</v>
      </c>
      <c r="M133" s="33" t="s">
        <v>238</v>
      </c>
      <c r="P133" s="1"/>
    </row>
    <row r="134" spans="1:16" ht="15" x14ac:dyDescent="0.25">
      <c r="A134" s="34" t="s">
        <v>239</v>
      </c>
      <c r="B134" s="35"/>
      <c r="C134" s="32" t="s">
        <v>240</v>
      </c>
      <c r="D134" s="32"/>
      <c r="E134" s="32" t="s">
        <v>240</v>
      </c>
      <c r="F134" s="32" t="s">
        <v>240</v>
      </c>
      <c r="G134" s="32"/>
      <c r="H134" s="32"/>
      <c r="I134" s="32"/>
      <c r="J134" s="32" t="s">
        <v>240</v>
      </c>
      <c r="K134" s="32"/>
      <c r="L134" s="32" t="s">
        <v>240</v>
      </c>
      <c r="M134" s="33" t="s">
        <v>240</v>
      </c>
      <c r="P134" s="1"/>
    </row>
    <row r="135" spans="1:16" ht="15" x14ac:dyDescent="0.25">
      <c r="A135" s="36" t="s">
        <v>241</v>
      </c>
      <c r="B135" s="37"/>
      <c r="C135" s="32" t="s">
        <v>242</v>
      </c>
      <c r="D135" s="32"/>
      <c r="E135" s="32" t="s">
        <v>243</v>
      </c>
      <c r="F135" s="32" t="s">
        <v>243</v>
      </c>
      <c r="G135" s="32"/>
      <c r="H135" s="32"/>
      <c r="I135" s="32"/>
      <c r="J135" s="32" t="s">
        <v>243</v>
      </c>
      <c r="K135" s="32"/>
      <c r="L135" s="32" t="s">
        <v>243</v>
      </c>
      <c r="M135" s="33" t="s">
        <v>243</v>
      </c>
      <c r="P135" s="1"/>
    </row>
    <row r="136" spans="1:16" ht="15" x14ac:dyDescent="0.25">
      <c r="A136" s="21" t="s">
        <v>244</v>
      </c>
      <c r="B136" s="22"/>
      <c r="C136" s="23" t="s">
        <v>245</v>
      </c>
      <c r="D136" s="23"/>
      <c r="E136" s="23" t="s">
        <v>245</v>
      </c>
      <c r="F136" s="23" t="s">
        <v>245</v>
      </c>
      <c r="G136" s="23"/>
      <c r="H136" s="23"/>
      <c r="I136" s="23"/>
      <c r="J136" s="23" t="s">
        <v>245</v>
      </c>
      <c r="K136" s="23"/>
      <c r="L136" s="23" t="s">
        <v>245</v>
      </c>
      <c r="M136" s="24" t="s">
        <v>245</v>
      </c>
      <c r="P136" s="1"/>
    </row>
    <row r="137" spans="1:16" ht="15.75" thickBot="1" x14ac:dyDescent="0.3">
      <c r="A137" s="25" t="s">
        <v>246</v>
      </c>
      <c r="B137" s="26"/>
      <c r="C137" s="27" t="s">
        <v>247</v>
      </c>
      <c r="D137" s="27"/>
      <c r="E137" s="28" t="s">
        <v>248</v>
      </c>
      <c r="F137" s="28" t="s">
        <v>248</v>
      </c>
      <c r="G137" s="28"/>
      <c r="H137" s="28"/>
      <c r="I137" s="28"/>
      <c r="J137" s="28" t="s">
        <v>248</v>
      </c>
      <c r="K137" s="28"/>
      <c r="L137" s="28" t="s">
        <v>248</v>
      </c>
      <c r="M137" s="29" t="s">
        <v>248</v>
      </c>
      <c r="P137" s="1"/>
    </row>
  </sheetData>
  <mergeCells count="69">
    <mergeCell ref="A7:C7"/>
    <mergeCell ref="A2:G2"/>
    <mergeCell ref="A3:C3"/>
    <mergeCell ref="A4:C4"/>
    <mergeCell ref="A5:C5"/>
    <mergeCell ref="A6:C6"/>
    <mergeCell ref="A108:B108"/>
    <mergeCell ref="C108:M108"/>
    <mergeCell ref="A8:C8"/>
    <mergeCell ref="A10:B10"/>
    <mergeCell ref="A20:C20"/>
    <mergeCell ref="D20:G20"/>
    <mergeCell ref="A36:C36"/>
    <mergeCell ref="D36:G36"/>
    <mergeCell ref="A57:C57"/>
    <mergeCell ref="D57:G57"/>
    <mergeCell ref="A106:M106"/>
    <mergeCell ref="A107:B107"/>
    <mergeCell ref="C107:M107"/>
    <mergeCell ref="A109:B109"/>
    <mergeCell ref="C109:M109"/>
    <mergeCell ref="A110:B110"/>
    <mergeCell ref="C110:M110"/>
    <mergeCell ref="A111:B111"/>
    <mergeCell ref="C111:M111"/>
    <mergeCell ref="A123:M123"/>
    <mergeCell ref="A112:B112"/>
    <mergeCell ref="C112:M112"/>
    <mergeCell ref="A113:B113"/>
    <mergeCell ref="C113:M113"/>
    <mergeCell ref="A114:B121"/>
    <mergeCell ref="C114:M114"/>
    <mergeCell ref="C115:M115"/>
    <mergeCell ref="C116:M116"/>
    <mergeCell ref="C117:M117"/>
    <mergeCell ref="C118:M118"/>
    <mergeCell ref="C119:M119"/>
    <mergeCell ref="C120:M120"/>
    <mergeCell ref="C121:M121"/>
    <mergeCell ref="A122:B122"/>
    <mergeCell ref="C122:M122"/>
    <mergeCell ref="A124:B124"/>
    <mergeCell ref="C124:M124"/>
    <mergeCell ref="A125:B125"/>
    <mergeCell ref="C125:M125"/>
    <mergeCell ref="A126:B126"/>
    <mergeCell ref="C126:M126"/>
    <mergeCell ref="A127:B127"/>
    <mergeCell ref="C127:M127"/>
    <mergeCell ref="A128:B128"/>
    <mergeCell ref="C128:M128"/>
    <mergeCell ref="A129:B129"/>
    <mergeCell ref="C129:M129"/>
    <mergeCell ref="A130:B130"/>
    <mergeCell ref="C130:M130"/>
    <mergeCell ref="A131:B131"/>
    <mergeCell ref="C131:M131"/>
    <mergeCell ref="A132:B132"/>
    <mergeCell ref="C132:M132"/>
    <mergeCell ref="A136:B136"/>
    <mergeCell ref="C136:M136"/>
    <mergeCell ref="A137:B137"/>
    <mergeCell ref="C137:M137"/>
    <mergeCell ref="A133:B133"/>
    <mergeCell ref="C133:M133"/>
    <mergeCell ref="A134:B134"/>
    <mergeCell ref="C134:M134"/>
    <mergeCell ref="A135:B135"/>
    <mergeCell ref="C135:M135"/>
  </mergeCells>
  <hyperlinks>
    <hyperlink ref="C137" r:id="rId1" xr:uid="{2F1B0027-0D59-4C1F-B3A2-CECF6015788F}"/>
  </hyperlinks>
  <printOptions horizontalCentered="1"/>
  <pageMargins left="0.7" right="0.7" top="0.75" bottom="0.75" header="0.3" footer="0.3"/>
  <pageSetup paperSize="9" orientation="landscape"/>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86AEF-68BD-4774-8330-22C478100CF9}">
  <sheetPr>
    <pageSetUpPr fitToPage="1"/>
  </sheetPr>
  <dimension ref="A2:R62"/>
  <sheetViews>
    <sheetView showGridLines="0" topLeftCell="A19" workbookViewId="0">
      <selection activeCell="A26" sqref="A26"/>
    </sheetView>
  </sheetViews>
  <sheetFormatPr defaultColWidth="15.28515625" defaultRowHeight="12.75" customHeight="1" x14ac:dyDescent="0.25"/>
  <cols>
    <col min="1" max="1" width="19.42578125" customWidth="1"/>
    <col min="2" max="2" width="55.42578125" customWidth="1"/>
    <col min="3" max="3" width="13.5703125" customWidth="1"/>
    <col min="4" max="4" width="31.28515625" customWidth="1"/>
    <col min="5" max="5" width="16.42578125" customWidth="1"/>
    <col min="6" max="6" width="7.85546875" customWidth="1"/>
    <col min="7" max="7" width="9.7109375" customWidth="1"/>
    <col min="13" max="15" width="15.28515625" style="81"/>
  </cols>
  <sheetData>
    <row r="2" spans="1:7" ht="20.45" customHeight="1" x14ac:dyDescent="0.25">
      <c r="A2" s="80"/>
      <c r="B2" s="78"/>
      <c r="C2" s="78"/>
      <c r="D2" s="78"/>
      <c r="E2" s="78"/>
      <c r="F2" s="78"/>
      <c r="G2" s="78"/>
    </row>
    <row r="3" spans="1:7" ht="15" x14ac:dyDescent="0.25">
      <c r="A3" s="77" t="s">
        <v>0</v>
      </c>
      <c r="B3" s="78"/>
      <c r="C3" s="78"/>
    </row>
    <row r="4" spans="1:7" ht="15" x14ac:dyDescent="0.25">
      <c r="A4" s="77" t="s">
        <v>1</v>
      </c>
      <c r="B4" s="78"/>
      <c r="C4" s="78"/>
    </row>
    <row r="5" spans="1:7" ht="15" x14ac:dyDescent="0.25">
      <c r="A5" s="77" t="s">
        <v>2</v>
      </c>
      <c r="B5" s="78"/>
      <c r="C5" s="78"/>
    </row>
    <row r="6" spans="1:7" ht="15" x14ac:dyDescent="0.25">
      <c r="A6" s="77" t="s">
        <v>3</v>
      </c>
      <c r="B6" s="78"/>
      <c r="C6" s="78"/>
    </row>
    <row r="7" spans="1:7" ht="15" x14ac:dyDescent="0.25">
      <c r="A7" s="77" t="s">
        <v>4</v>
      </c>
      <c r="B7" s="78"/>
      <c r="C7" s="78"/>
    </row>
    <row r="8" spans="1:7" ht="15" x14ac:dyDescent="0.25">
      <c r="A8" s="77" t="s">
        <v>5</v>
      </c>
      <c r="B8" s="78"/>
      <c r="C8" s="78"/>
    </row>
    <row r="9" spans="1:7" ht="13.5" customHeight="1" x14ac:dyDescent="0.25"/>
    <row r="10" spans="1:7" ht="15" x14ac:dyDescent="0.25">
      <c r="A10" s="79" t="s">
        <v>6</v>
      </c>
      <c r="B10" s="78"/>
    </row>
    <row r="11" spans="1:7" ht="15" x14ac:dyDescent="0.25"/>
    <row r="12" spans="1:7" ht="15" x14ac:dyDescent="0.25"/>
    <row r="13" spans="1:7" ht="15" x14ac:dyDescent="0.25"/>
    <row r="14" spans="1:7" ht="15" x14ac:dyDescent="0.25"/>
    <row r="15" spans="1:7" ht="15" x14ac:dyDescent="0.25"/>
    <row r="16" spans="1:7" ht="15" x14ac:dyDescent="0.25"/>
    <row r="17" spans="1:16" ht="15" x14ac:dyDescent="0.25"/>
    <row r="18" spans="1:16" ht="15" x14ac:dyDescent="0.25">
      <c r="J18" s="2">
        <v>0.02</v>
      </c>
      <c r="K18" s="2">
        <v>0.02</v>
      </c>
      <c r="N18" s="81">
        <v>0.18</v>
      </c>
    </row>
    <row r="19" spans="1:16" ht="42" customHeight="1" x14ac:dyDescent="0.25">
      <c r="A19" s="3" t="s">
        <v>7</v>
      </c>
      <c r="B19" s="3" t="s">
        <v>8</v>
      </c>
      <c r="C19" s="3" t="s">
        <v>9</v>
      </c>
      <c r="D19" s="3" t="s">
        <v>10</v>
      </c>
      <c r="E19" s="4" t="s">
        <v>11</v>
      </c>
      <c r="F19" s="4" t="s">
        <v>12</v>
      </c>
      <c r="G19" s="4" t="s">
        <v>13</v>
      </c>
      <c r="H19" s="5" t="s">
        <v>14</v>
      </c>
      <c r="I19" s="5" t="s">
        <v>15</v>
      </c>
      <c r="J19" s="4" t="s">
        <v>16</v>
      </c>
      <c r="K19" s="4" t="s">
        <v>17</v>
      </c>
      <c r="L19" s="4" t="s">
        <v>14</v>
      </c>
      <c r="M19" s="82" t="s">
        <v>15</v>
      </c>
      <c r="N19" s="82" t="s">
        <v>18</v>
      </c>
      <c r="O19" s="82" t="s">
        <v>15</v>
      </c>
    </row>
    <row r="20" spans="1:16" ht="15" x14ac:dyDescent="0.25">
      <c r="A20" s="72" t="s">
        <v>19</v>
      </c>
      <c r="B20" s="72" t="s">
        <v>20</v>
      </c>
      <c r="C20" s="72" t="s">
        <v>20</v>
      </c>
      <c r="D20" s="73" t="s">
        <v>21</v>
      </c>
      <c r="E20" s="72" t="s">
        <v>20</v>
      </c>
      <c r="F20" s="72" t="s">
        <v>20</v>
      </c>
      <c r="G20" s="72" t="s">
        <v>20</v>
      </c>
      <c r="H20" s="7"/>
      <c r="I20" s="7"/>
      <c r="J20" s="7"/>
      <c r="K20" s="7"/>
      <c r="L20" s="7"/>
      <c r="M20" s="83"/>
      <c r="N20" s="83"/>
      <c r="O20" s="83"/>
    </row>
    <row r="21" spans="1:16" ht="24" x14ac:dyDescent="0.25">
      <c r="A21" s="12" t="s">
        <v>249</v>
      </c>
      <c r="B21" s="13" t="s">
        <v>250</v>
      </c>
      <c r="C21" s="13" t="s">
        <v>24</v>
      </c>
      <c r="D21" s="9" t="s">
        <v>251</v>
      </c>
      <c r="E21" s="10">
        <v>36</v>
      </c>
      <c r="F21" s="10" t="s">
        <v>27</v>
      </c>
      <c r="G21" s="11">
        <v>8</v>
      </c>
      <c r="H21" s="7">
        <v>642382</v>
      </c>
      <c r="I21" s="7">
        <f t="shared" ref="I21" si="0">H21*G21</f>
        <v>5139056</v>
      </c>
      <c r="J21" s="7">
        <f t="shared" ref="J21" si="1">H21*$J$18</f>
        <v>12847.64</v>
      </c>
      <c r="K21" s="7">
        <f t="shared" ref="K21" si="2">H21*$K$18</f>
        <v>12847.64</v>
      </c>
      <c r="L21" s="7">
        <f t="shared" ref="L21" si="3">ROUNDUP(H21+J21+K21,0)</f>
        <v>668078</v>
      </c>
      <c r="M21" s="83">
        <f t="shared" ref="M21" si="4">L21*G21</f>
        <v>5344624</v>
      </c>
      <c r="N21" s="83">
        <f t="shared" ref="N21" si="5">M21*$N$18</f>
        <v>962032.32</v>
      </c>
      <c r="O21" s="83">
        <f t="shared" ref="O21" si="6">M21+N21</f>
        <v>6306656.3200000003</v>
      </c>
    </row>
    <row r="22" spans="1:16" ht="12.75" customHeight="1" x14ac:dyDescent="0.25">
      <c r="A22" s="7"/>
      <c r="B22" s="7"/>
      <c r="C22" s="7"/>
      <c r="D22" s="7"/>
      <c r="E22" s="7"/>
      <c r="F22" s="7"/>
      <c r="G22" s="7"/>
      <c r="H22" s="7"/>
      <c r="I22" s="7"/>
      <c r="J22" s="7"/>
      <c r="K22" s="7"/>
      <c r="L22" s="7"/>
      <c r="M22" s="84"/>
      <c r="N22" s="84"/>
      <c r="O22" s="84"/>
    </row>
    <row r="23" spans="1:16" ht="12.75" customHeight="1" x14ac:dyDescent="0.25">
      <c r="A23" s="7"/>
      <c r="B23" s="7"/>
      <c r="C23" s="7"/>
      <c r="D23" s="7"/>
      <c r="E23" s="7"/>
      <c r="F23" s="7"/>
      <c r="G23" s="7"/>
      <c r="H23" s="7"/>
      <c r="I23" s="7"/>
      <c r="J23" s="7"/>
      <c r="K23" s="7"/>
      <c r="L23" s="7"/>
      <c r="M23" s="83"/>
      <c r="N23" s="83"/>
      <c r="O23" s="83"/>
    </row>
    <row r="25" spans="1:16" ht="12.75" customHeight="1" x14ac:dyDescent="0.25">
      <c r="A25" s="85" t="s">
        <v>252</v>
      </c>
      <c r="B25" s="86"/>
      <c r="C25" s="87"/>
      <c r="D25" s="7"/>
      <c r="E25" s="7"/>
      <c r="F25" s="7"/>
      <c r="G25" s="7"/>
      <c r="H25" s="7"/>
      <c r="I25" s="7"/>
      <c r="J25" s="7"/>
      <c r="K25" s="7"/>
      <c r="L25" s="7"/>
      <c r="M25" s="83">
        <v>6000000</v>
      </c>
      <c r="N25" s="84">
        <f t="shared" ref="N25" si="7">M25*$N$18</f>
        <v>1080000</v>
      </c>
      <c r="O25" s="84">
        <f t="shared" ref="O25" si="8">M25+N25</f>
        <v>7080000</v>
      </c>
    </row>
    <row r="26" spans="1:16" ht="12.75" customHeight="1" x14ac:dyDescent="0.25">
      <c r="A26" s="88" t="s">
        <v>253</v>
      </c>
      <c r="B26" s="89" t="s">
        <v>254</v>
      </c>
      <c r="C26" s="90"/>
      <c r="D26" s="91"/>
      <c r="E26" s="91"/>
      <c r="F26" s="91"/>
      <c r="G26" s="91"/>
      <c r="H26" s="91"/>
      <c r="I26" s="91"/>
      <c r="J26" s="91"/>
      <c r="K26" s="91"/>
      <c r="L26" s="91"/>
      <c r="M26" s="92">
        <f>SUM(M21:M25)</f>
        <v>11344624</v>
      </c>
      <c r="N26" s="92"/>
      <c r="O26" s="92"/>
    </row>
    <row r="27" spans="1:16" ht="12.75" customHeight="1" x14ac:dyDescent="0.25">
      <c r="A27" s="7" t="s">
        <v>255</v>
      </c>
      <c r="B27" s="7" t="s">
        <v>256</v>
      </c>
      <c r="C27" s="7"/>
      <c r="D27" s="7"/>
      <c r="E27" s="7"/>
      <c r="F27" s="7"/>
      <c r="G27" s="7"/>
      <c r="H27" s="7"/>
      <c r="I27" s="7"/>
      <c r="J27" s="7"/>
      <c r="K27" s="7"/>
      <c r="L27" s="7"/>
      <c r="M27" s="83"/>
      <c r="N27" s="83"/>
      <c r="O27" s="83"/>
      <c r="P27" s="7"/>
    </row>
    <row r="31" spans="1:16" ht="15" x14ac:dyDescent="0.25">
      <c r="A31" s="74" t="s">
        <v>189</v>
      </c>
      <c r="B31" s="75"/>
      <c r="C31" s="75"/>
      <c r="D31" s="75"/>
      <c r="E31" s="75"/>
      <c r="F31" s="75"/>
      <c r="G31" s="75"/>
      <c r="H31" s="75"/>
      <c r="I31" s="75"/>
      <c r="J31" s="75"/>
      <c r="K31" s="75"/>
      <c r="L31" s="75"/>
      <c r="M31" s="76"/>
      <c r="P31" s="81"/>
    </row>
    <row r="32" spans="1:16" ht="15" x14ac:dyDescent="0.25">
      <c r="A32" s="56" t="s">
        <v>190</v>
      </c>
      <c r="B32" s="57"/>
      <c r="C32" s="66" t="s">
        <v>191</v>
      </c>
      <c r="D32" s="66"/>
      <c r="E32" s="66"/>
      <c r="F32" s="66"/>
      <c r="G32" s="66"/>
      <c r="H32" s="66"/>
      <c r="I32" s="66"/>
      <c r="J32" s="66"/>
      <c r="K32" s="66"/>
      <c r="L32" s="66"/>
      <c r="M32" s="67"/>
      <c r="P32" s="81"/>
    </row>
    <row r="33" spans="1:18" ht="15" x14ac:dyDescent="0.25">
      <c r="A33" s="56" t="s">
        <v>192</v>
      </c>
      <c r="B33" s="57"/>
      <c r="C33" s="66" t="s">
        <v>193</v>
      </c>
      <c r="D33" s="66"/>
      <c r="E33" s="66"/>
      <c r="F33" s="66"/>
      <c r="G33" s="66"/>
      <c r="H33" s="66"/>
      <c r="I33" s="66"/>
      <c r="J33" s="66"/>
      <c r="K33" s="66"/>
      <c r="L33" s="66"/>
      <c r="M33" s="67"/>
      <c r="P33" s="81"/>
      <c r="R33" s="20"/>
    </row>
    <row r="34" spans="1:18" ht="15" x14ac:dyDescent="0.25">
      <c r="A34" s="56" t="s">
        <v>194</v>
      </c>
      <c r="B34" s="57"/>
      <c r="C34" s="65">
        <v>0.18</v>
      </c>
      <c r="D34" s="65"/>
      <c r="E34" s="66"/>
      <c r="F34" s="66"/>
      <c r="G34" s="66"/>
      <c r="H34" s="66"/>
      <c r="I34" s="66"/>
      <c r="J34" s="66"/>
      <c r="K34" s="66"/>
      <c r="L34" s="66"/>
      <c r="M34" s="67"/>
      <c r="P34" s="81"/>
    </row>
    <row r="35" spans="1:18" ht="15" x14ac:dyDescent="0.25">
      <c r="A35" s="68" t="s">
        <v>195</v>
      </c>
      <c r="B35" s="69"/>
      <c r="C35" s="70" t="s">
        <v>196</v>
      </c>
      <c r="D35" s="70"/>
      <c r="E35" s="70"/>
      <c r="F35" s="70"/>
      <c r="G35" s="70"/>
      <c r="H35" s="70"/>
      <c r="I35" s="70"/>
      <c r="J35" s="70"/>
      <c r="K35" s="70"/>
      <c r="L35" s="70"/>
      <c r="M35" s="71"/>
      <c r="P35" s="81"/>
    </row>
    <row r="36" spans="1:18" ht="15" x14ac:dyDescent="0.25">
      <c r="A36" s="21" t="s">
        <v>197</v>
      </c>
      <c r="B36" s="22"/>
      <c r="C36" s="44" t="s">
        <v>198</v>
      </c>
      <c r="D36" s="44"/>
      <c r="E36" s="44"/>
      <c r="F36" s="44"/>
      <c r="G36" s="44"/>
      <c r="H36" s="44"/>
      <c r="I36" s="44"/>
      <c r="J36" s="44"/>
      <c r="K36" s="44"/>
      <c r="L36" s="44"/>
      <c r="M36" s="45"/>
      <c r="P36" s="81"/>
    </row>
    <row r="37" spans="1:18" ht="15" x14ac:dyDescent="0.25">
      <c r="A37" s="21" t="s">
        <v>199</v>
      </c>
      <c r="B37" s="22"/>
      <c r="C37" s="44" t="s">
        <v>200</v>
      </c>
      <c r="D37" s="44"/>
      <c r="E37" s="44"/>
      <c r="F37" s="44"/>
      <c r="G37" s="44"/>
      <c r="H37" s="44"/>
      <c r="I37" s="44"/>
      <c r="J37" s="44"/>
      <c r="K37" s="44"/>
      <c r="L37" s="44"/>
      <c r="M37" s="45"/>
      <c r="P37" s="81"/>
    </row>
    <row r="38" spans="1:18" ht="15" x14ac:dyDescent="0.25">
      <c r="A38" s="56" t="s">
        <v>201</v>
      </c>
      <c r="B38" s="57"/>
      <c r="C38" s="58" t="s">
        <v>202</v>
      </c>
      <c r="D38" s="59"/>
      <c r="E38" s="59"/>
      <c r="F38" s="59"/>
      <c r="G38" s="59"/>
      <c r="H38" s="59"/>
      <c r="I38" s="59"/>
      <c r="J38" s="59"/>
      <c r="K38" s="59"/>
      <c r="L38" s="59"/>
      <c r="M38" s="60"/>
      <c r="P38" s="81"/>
    </row>
    <row r="39" spans="1:18" ht="15" x14ac:dyDescent="0.25">
      <c r="A39" s="61" t="s">
        <v>203</v>
      </c>
      <c r="B39" s="62"/>
      <c r="C39" s="44" t="s">
        <v>204</v>
      </c>
      <c r="D39" s="44"/>
      <c r="E39" s="44"/>
      <c r="F39" s="44"/>
      <c r="G39" s="44"/>
      <c r="H39" s="44"/>
      <c r="I39" s="44"/>
      <c r="J39" s="44"/>
      <c r="K39" s="44"/>
      <c r="L39" s="44"/>
      <c r="M39" s="45"/>
      <c r="P39" s="81"/>
    </row>
    <row r="40" spans="1:18" ht="15" x14ac:dyDescent="0.25">
      <c r="A40" s="63"/>
      <c r="B40" s="64"/>
      <c r="C40" s="44" t="s">
        <v>205</v>
      </c>
      <c r="D40" s="44"/>
      <c r="E40" s="44"/>
      <c r="F40" s="44"/>
      <c r="G40" s="44"/>
      <c r="H40" s="44"/>
      <c r="I40" s="44"/>
      <c r="J40" s="44"/>
      <c r="K40" s="44"/>
      <c r="L40" s="44"/>
      <c r="M40" s="45"/>
      <c r="P40" s="81"/>
    </row>
    <row r="41" spans="1:18" ht="15" x14ac:dyDescent="0.25">
      <c r="A41" s="63"/>
      <c r="B41" s="64"/>
      <c r="C41" s="44"/>
      <c r="D41" s="44"/>
      <c r="E41" s="44"/>
      <c r="F41" s="44"/>
      <c r="G41" s="44"/>
      <c r="H41" s="44"/>
      <c r="I41" s="44"/>
      <c r="J41" s="44"/>
      <c r="K41" s="44"/>
      <c r="L41" s="44"/>
      <c r="M41" s="45"/>
      <c r="P41" s="81"/>
    </row>
    <row r="42" spans="1:18" ht="15" x14ac:dyDescent="0.25">
      <c r="A42" s="63"/>
      <c r="B42" s="64"/>
      <c r="C42" s="44" t="s">
        <v>206</v>
      </c>
      <c r="D42" s="44"/>
      <c r="E42" s="44"/>
      <c r="F42" s="44"/>
      <c r="G42" s="44"/>
      <c r="H42" s="44"/>
      <c r="I42" s="44"/>
      <c r="J42" s="44"/>
      <c r="K42" s="44"/>
      <c r="L42" s="44"/>
      <c r="M42" s="45"/>
      <c r="P42" s="81"/>
    </row>
    <row r="43" spans="1:18" ht="15" x14ac:dyDescent="0.25">
      <c r="A43" s="63"/>
      <c r="B43" s="64"/>
      <c r="C43" s="58" t="s">
        <v>207</v>
      </c>
      <c r="D43" s="59"/>
      <c r="E43" s="59"/>
      <c r="F43" s="59"/>
      <c r="G43" s="59"/>
      <c r="H43" s="59"/>
      <c r="I43" s="59"/>
      <c r="J43" s="59"/>
      <c r="K43" s="59"/>
      <c r="L43" s="59"/>
      <c r="M43" s="60"/>
      <c r="P43" s="81"/>
    </row>
    <row r="44" spans="1:18" ht="15" x14ac:dyDescent="0.25">
      <c r="A44" s="63"/>
      <c r="B44" s="64"/>
      <c r="C44" s="44" t="s">
        <v>208</v>
      </c>
      <c r="D44" s="44"/>
      <c r="E44" s="44"/>
      <c r="F44" s="44"/>
      <c r="G44" s="44"/>
      <c r="H44" s="44"/>
      <c r="I44" s="44"/>
      <c r="J44" s="44"/>
      <c r="K44" s="44"/>
      <c r="L44" s="44"/>
      <c r="M44" s="45"/>
      <c r="P44" s="81"/>
    </row>
    <row r="45" spans="1:18" ht="15" x14ac:dyDescent="0.25">
      <c r="A45" s="63"/>
      <c r="B45" s="64"/>
      <c r="C45" s="46" t="s">
        <v>209</v>
      </c>
      <c r="D45" s="46"/>
      <c r="E45" s="47"/>
      <c r="F45" s="47"/>
      <c r="G45" s="47"/>
      <c r="H45" s="47"/>
      <c r="I45" s="47"/>
      <c r="J45" s="47"/>
      <c r="K45" s="47"/>
      <c r="L45" s="47"/>
      <c r="M45" s="48"/>
      <c r="P45" s="81"/>
    </row>
    <row r="46" spans="1:18" ht="15" x14ac:dyDescent="0.25">
      <c r="A46" s="63"/>
      <c r="B46" s="64"/>
      <c r="C46" s="46" t="s">
        <v>210</v>
      </c>
      <c r="D46" s="46"/>
      <c r="E46" s="47"/>
      <c r="F46" s="47"/>
      <c r="G46" s="47"/>
      <c r="H46" s="47"/>
      <c r="I46" s="47"/>
      <c r="J46" s="47"/>
      <c r="K46" s="47"/>
      <c r="L46" s="47"/>
      <c r="M46" s="48"/>
      <c r="P46" s="81"/>
    </row>
    <row r="47" spans="1:18" ht="15" x14ac:dyDescent="0.25">
      <c r="A47" s="49" t="s">
        <v>211</v>
      </c>
      <c r="B47" s="50"/>
      <c r="C47" s="51" t="s">
        <v>212</v>
      </c>
      <c r="D47" s="51"/>
      <c r="E47" s="51"/>
      <c r="F47" s="51"/>
      <c r="G47" s="51"/>
      <c r="H47" s="51"/>
      <c r="I47" s="51"/>
      <c r="J47" s="51"/>
      <c r="K47" s="51"/>
      <c r="L47" s="51"/>
      <c r="M47" s="52"/>
      <c r="P47" s="81"/>
    </row>
    <row r="48" spans="1:18" ht="15" x14ac:dyDescent="0.25">
      <c r="A48" s="53" t="s">
        <v>213</v>
      </c>
      <c r="B48" s="54"/>
      <c r="C48" s="54"/>
      <c r="D48" s="54"/>
      <c r="E48" s="54"/>
      <c r="F48" s="54"/>
      <c r="G48" s="54"/>
      <c r="H48" s="54"/>
      <c r="I48" s="54"/>
      <c r="J48" s="54"/>
      <c r="K48" s="54"/>
      <c r="L48" s="54"/>
      <c r="M48" s="55"/>
      <c r="P48" s="81"/>
    </row>
    <row r="49" spans="1:16" ht="15" x14ac:dyDescent="0.25">
      <c r="A49" s="40" t="s">
        <v>214</v>
      </c>
      <c r="B49" s="41"/>
      <c r="C49" s="42" t="s">
        <v>215</v>
      </c>
      <c r="D49" s="42"/>
      <c r="E49" s="42" t="s">
        <v>216</v>
      </c>
      <c r="F49" s="42" t="s">
        <v>216</v>
      </c>
      <c r="G49" s="42"/>
      <c r="H49" s="42"/>
      <c r="I49" s="42"/>
      <c r="J49" s="42" t="s">
        <v>216</v>
      </c>
      <c r="K49" s="42"/>
      <c r="L49" s="42" t="s">
        <v>216</v>
      </c>
      <c r="M49" s="43" t="s">
        <v>216</v>
      </c>
      <c r="P49" s="81"/>
    </row>
    <row r="50" spans="1:16" ht="15" x14ac:dyDescent="0.25">
      <c r="A50" s="36" t="s">
        <v>217</v>
      </c>
      <c r="B50" s="37"/>
      <c r="C50" s="23" t="s">
        <v>218</v>
      </c>
      <c r="D50" s="23"/>
      <c r="E50" s="23" t="s">
        <v>219</v>
      </c>
      <c r="F50" s="23" t="s">
        <v>219</v>
      </c>
      <c r="G50" s="23"/>
      <c r="H50" s="23"/>
      <c r="I50" s="23"/>
      <c r="J50" s="23" t="s">
        <v>219</v>
      </c>
      <c r="K50" s="23"/>
      <c r="L50" s="23" t="s">
        <v>219</v>
      </c>
      <c r="M50" s="24" t="s">
        <v>219</v>
      </c>
      <c r="P50" s="81"/>
    </row>
    <row r="51" spans="1:16" ht="15" x14ac:dyDescent="0.25">
      <c r="A51" s="21" t="s">
        <v>220</v>
      </c>
      <c r="B51" s="22"/>
      <c r="C51" s="23" t="s">
        <v>221</v>
      </c>
      <c r="D51" s="23"/>
      <c r="E51" s="23" t="s">
        <v>222</v>
      </c>
      <c r="F51" s="23" t="s">
        <v>222</v>
      </c>
      <c r="G51" s="23"/>
      <c r="H51" s="23"/>
      <c r="I51" s="23"/>
      <c r="J51" s="23" t="s">
        <v>222</v>
      </c>
      <c r="K51" s="23"/>
      <c r="L51" s="23" t="s">
        <v>222</v>
      </c>
      <c r="M51" s="24" t="s">
        <v>222</v>
      </c>
      <c r="P51" s="81"/>
    </row>
    <row r="52" spans="1:16" ht="15" x14ac:dyDescent="0.25">
      <c r="A52" s="36" t="s">
        <v>223</v>
      </c>
      <c r="B52" s="37"/>
      <c r="C52" s="23" t="s">
        <v>224</v>
      </c>
      <c r="D52" s="23"/>
      <c r="E52" s="23" t="s">
        <v>224</v>
      </c>
      <c r="F52" s="23" t="s">
        <v>224</v>
      </c>
      <c r="G52" s="23"/>
      <c r="H52" s="23"/>
      <c r="I52" s="23"/>
      <c r="J52" s="23" t="s">
        <v>224</v>
      </c>
      <c r="K52" s="23"/>
      <c r="L52" s="23" t="s">
        <v>224</v>
      </c>
      <c r="M52" s="24" t="s">
        <v>224</v>
      </c>
      <c r="P52" s="81"/>
    </row>
    <row r="53" spans="1:16" ht="15" x14ac:dyDescent="0.25">
      <c r="A53" s="21" t="s">
        <v>225</v>
      </c>
      <c r="B53" s="22"/>
      <c r="C53" s="23" t="s">
        <v>226</v>
      </c>
      <c r="D53" s="23"/>
      <c r="E53" s="23" t="s">
        <v>227</v>
      </c>
      <c r="F53" s="23" t="s">
        <v>227</v>
      </c>
      <c r="G53" s="23"/>
      <c r="H53" s="23"/>
      <c r="I53" s="23"/>
      <c r="J53" s="23" t="s">
        <v>227</v>
      </c>
      <c r="K53" s="23"/>
      <c r="L53" s="23" t="s">
        <v>227</v>
      </c>
      <c r="M53" s="24" t="s">
        <v>227</v>
      </c>
      <c r="P53" s="81"/>
    </row>
    <row r="54" spans="1:16" ht="15" x14ac:dyDescent="0.25">
      <c r="A54" s="21" t="s">
        <v>228</v>
      </c>
      <c r="B54" s="22"/>
      <c r="C54" s="23" t="s">
        <v>229</v>
      </c>
      <c r="D54" s="23"/>
      <c r="E54" s="23" t="s">
        <v>230</v>
      </c>
      <c r="F54" s="23" t="s">
        <v>230</v>
      </c>
      <c r="G54" s="23"/>
      <c r="H54" s="23"/>
      <c r="I54" s="23"/>
      <c r="J54" s="23" t="s">
        <v>230</v>
      </c>
      <c r="K54" s="23"/>
      <c r="L54" s="23" t="s">
        <v>230</v>
      </c>
      <c r="M54" s="24" t="s">
        <v>230</v>
      </c>
      <c r="P54" s="81"/>
    </row>
    <row r="55" spans="1:16" ht="15" x14ac:dyDescent="0.25">
      <c r="A55" s="21" t="s">
        <v>231</v>
      </c>
      <c r="B55" s="22"/>
      <c r="C55" s="23" t="s">
        <v>232</v>
      </c>
      <c r="D55" s="23"/>
      <c r="E55" s="23" t="s">
        <v>232</v>
      </c>
      <c r="F55" s="23" t="s">
        <v>232</v>
      </c>
      <c r="G55" s="23"/>
      <c r="H55" s="23"/>
      <c r="I55" s="23"/>
      <c r="J55" s="23" t="s">
        <v>232</v>
      </c>
      <c r="K55" s="23"/>
      <c r="L55" s="23" t="s">
        <v>232</v>
      </c>
      <c r="M55" s="24" t="s">
        <v>232</v>
      </c>
      <c r="P55" s="81"/>
    </row>
    <row r="56" spans="1:16" ht="15" x14ac:dyDescent="0.25">
      <c r="A56" s="21" t="s">
        <v>233</v>
      </c>
      <c r="B56" s="22"/>
      <c r="C56" s="23" t="s">
        <v>234</v>
      </c>
      <c r="D56" s="23"/>
      <c r="E56" s="23" t="s">
        <v>234</v>
      </c>
      <c r="F56" s="23" t="s">
        <v>234</v>
      </c>
      <c r="G56" s="23"/>
      <c r="H56" s="23"/>
      <c r="I56" s="23"/>
      <c r="J56" s="23" t="s">
        <v>234</v>
      </c>
      <c r="K56" s="23"/>
      <c r="L56" s="23" t="s">
        <v>234</v>
      </c>
      <c r="M56" s="24" t="s">
        <v>234</v>
      </c>
      <c r="P56" s="81"/>
    </row>
    <row r="57" spans="1:16" ht="15" x14ac:dyDescent="0.25">
      <c r="A57" s="38" t="s">
        <v>235</v>
      </c>
      <c r="B57" s="39"/>
      <c r="C57" s="32" t="s">
        <v>236</v>
      </c>
      <c r="D57" s="32"/>
      <c r="E57" s="32" t="s">
        <v>236</v>
      </c>
      <c r="F57" s="32" t="s">
        <v>236</v>
      </c>
      <c r="G57" s="32"/>
      <c r="H57" s="32"/>
      <c r="I57" s="32"/>
      <c r="J57" s="32" t="s">
        <v>236</v>
      </c>
      <c r="K57" s="32"/>
      <c r="L57" s="32" t="s">
        <v>236</v>
      </c>
      <c r="M57" s="33" t="s">
        <v>236</v>
      </c>
      <c r="P57" s="81"/>
    </row>
    <row r="58" spans="1:16" ht="15" x14ac:dyDescent="0.25">
      <c r="A58" s="30" t="s">
        <v>237</v>
      </c>
      <c r="B58" s="31"/>
      <c r="C58" s="32" t="s">
        <v>238</v>
      </c>
      <c r="D58" s="32"/>
      <c r="E58" s="32" t="s">
        <v>238</v>
      </c>
      <c r="F58" s="32" t="s">
        <v>238</v>
      </c>
      <c r="G58" s="32"/>
      <c r="H58" s="32"/>
      <c r="I58" s="32"/>
      <c r="J58" s="32" t="s">
        <v>238</v>
      </c>
      <c r="K58" s="32"/>
      <c r="L58" s="32" t="s">
        <v>238</v>
      </c>
      <c r="M58" s="33" t="s">
        <v>238</v>
      </c>
      <c r="P58" s="81"/>
    </row>
    <row r="59" spans="1:16" ht="15" x14ac:dyDescent="0.25">
      <c r="A59" s="34" t="s">
        <v>239</v>
      </c>
      <c r="B59" s="35"/>
      <c r="C59" s="32" t="s">
        <v>240</v>
      </c>
      <c r="D59" s="32"/>
      <c r="E59" s="32" t="s">
        <v>240</v>
      </c>
      <c r="F59" s="32" t="s">
        <v>240</v>
      </c>
      <c r="G59" s="32"/>
      <c r="H59" s="32"/>
      <c r="I59" s="32"/>
      <c r="J59" s="32" t="s">
        <v>240</v>
      </c>
      <c r="K59" s="32"/>
      <c r="L59" s="32" t="s">
        <v>240</v>
      </c>
      <c r="M59" s="33" t="s">
        <v>240</v>
      </c>
      <c r="P59" s="81"/>
    </row>
    <row r="60" spans="1:16" ht="15" x14ac:dyDescent="0.25">
      <c r="A60" s="36" t="s">
        <v>241</v>
      </c>
      <c r="B60" s="37"/>
      <c r="C60" s="32" t="s">
        <v>242</v>
      </c>
      <c r="D60" s="32"/>
      <c r="E60" s="32" t="s">
        <v>243</v>
      </c>
      <c r="F60" s="32" t="s">
        <v>243</v>
      </c>
      <c r="G60" s="32"/>
      <c r="H60" s="32"/>
      <c r="I60" s="32"/>
      <c r="J60" s="32" t="s">
        <v>243</v>
      </c>
      <c r="K60" s="32"/>
      <c r="L60" s="32" t="s">
        <v>243</v>
      </c>
      <c r="M60" s="33" t="s">
        <v>243</v>
      </c>
      <c r="P60" s="81"/>
    </row>
    <row r="61" spans="1:16" ht="15" x14ac:dyDescent="0.25">
      <c r="A61" s="21" t="s">
        <v>244</v>
      </c>
      <c r="B61" s="22"/>
      <c r="C61" s="23" t="s">
        <v>245</v>
      </c>
      <c r="D61" s="23"/>
      <c r="E61" s="23" t="s">
        <v>245</v>
      </c>
      <c r="F61" s="23" t="s">
        <v>245</v>
      </c>
      <c r="G61" s="23"/>
      <c r="H61" s="23"/>
      <c r="I61" s="23"/>
      <c r="J61" s="23" t="s">
        <v>245</v>
      </c>
      <c r="K61" s="23"/>
      <c r="L61" s="23" t="s">
        <v>245</v>
      </c>
      <c r="M61" s="24" t="s">
        <v>245</v>
      </c>
      <c r="P61" s="81"/>
    </row>
    <row r="62" spans="1:16" ht="15.75" thickBot="1" x14ac:dyDescent="0.3">
      <c r="A62" s="25" t="s">
        <v>246</v>
      </c>
      <c r="B62" s="26"/>
      <c r="C62" s="27" t="s">
        <v>247</v>
      </c>
      <c r="D62" s="27"/>
      <c r="E62" s="28" t="s">
        <v>248</v>
      </c>
      <c r="F62" s="28" t="s">
        <v>248</v>
      </c>
      <c r="G62" s="28"/>
      <c r="H62" s="28"/>
      <c r="I62" s="28"/>
      <c r="J62" s="28" t="s">
        <v>248</v>
      </c>
      <c r="K62" s="28"/>
      <c r="L62" s="28" t="s">
        <v>248</v>
      </c>
      <c r="M62" s="29" t="s">
        <v>248</v>
      </c>
      <c r="P62" s="81"/>
    </row>
  </sheetData>
  <mergeCells count="65">
    <mergeCell ref="A60:B60"/>
    <mergeCell ref="C60:M60"/>
    <mergeCell ref="A61:B61"/>
    <mergeCell ref="C61:M61"/>
    <mergeCell ref="A62:B62"/>
    <mergeCell ref="C62:M62"/>
    <mergeCell ref="A57:B57"/>
    <mergeCell ref="C57:M57"/>
    <mergeCell ref="A58:B58"/>
    <mergeCell ref="C58:M58"/>
    <mergeCell ref="A59:B59"/>
    <mergeCell ref="C59:M59"/>
    <mergeCell ref="A54:B54"/>
    <mergeCell ref="C54:M54"/>
    <mergeCell ref="A55:B55"/>
    <mergeCell ref="C55:M55"/>
    <mergeCell ref="A56:B56"/>
    <mergeCell ref="C56:M56"/>
    <mergeCell ref="A51:B51"/>
    <mergeCell ref="C51:M51"/>
    <mergeCell ref="A52:B52"/>
    <mergeCell ref="C52:M52"/>
    <mergeCell ref="A53:B53"/>
    <mergeCell ref="C53:M53"/>
    <mergeCell ref="A47:B47"/>
    <mergeCell ref="C47:M47"/>
    <mergeCell ref="A48:M48"/>
    <mergeCell ref="A49:B49"/>
    <mergeCell ref="C49:M49"/>
    <mergeCell ref="A50:B50"/>
    <mergeCell ref="C50:M50"/>
    <mergeCell ref="A39:B46"/>
    <mergeCell ref="C39:M39"/>
    <mergeCell ref="C40:M40"/>
    <mergeCell ref="C41:M41"/>
    <mergeCell ref="C42:M42"/>
    <mergeCell ref="C43:M43"/>
    <mergeCell ref="C44:M44"/>
    <mergeCell ref="C45:M45"/>
    <mergeCell ref="C46:M46"/>
    <mergeCell ref="A36:B36"/>
    <mergeCell ref="C36:M36"/>
    <mergeCell ref="A37:B37"/>
    <mergeCell ref="C37:M37"/>
    <mergeCell ref="A38:B38"/>
    <mergeCell ref="C38:M38"/>
    <mergeCell ref="A33:B33"/>
    <mergeCell ref="C33:M33"/>
    <mergeCell ref="A34:B34"/>
    <mergeCell ref="C34:M34"/>
    <mergeCell ref="A35:B35"/>
    <mergeCell ref="C35:M35"/>
    <mergeCell ref="A8:C8"/>
    <mergeCell ref="A10:B10"/>
    <mergeCell ref="A20:C20"/>
    <mergeCell ref="D20:G20"/>
    <mergeCell ref="A31:M31"/>
    <mergeCell ref="A32:B32"/>
    <mergeCell ref="C32:M32"/>
    <mergeCell ref="A2:G2"/>
    <mergeCell ref="A3:C3"/>
    <mergeCell ref="A4:C4"/>
    <mergeCell ref="A5:C5"/>
    <mergeCell ref="A6:C6"/>
    <mergeCell ref="A7:C7"/>
  </mergeCells>
  <hyperlinks>
    <hyperlink ref="C62" r:id="rId1" xr:uid="{76C38EDE-1762-4C6B-83D0-BBC0D2C7F045}"/>
  </hyperlinks>
  <printOptions horizontalCentered="1"/>
  <pageMargins left="0.7" right="0.7" top="0.75" bottom="0.75" header="0.3" footer="0.3"/>
  <pageSetup paperSize="9" orientation="landscape"/>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Capex</vt:lpstr>
      <vt:lpstr>Opex</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Sowmya R</dc:creator>
  <cp:lastModifiedBy>Shiva Kumar  M</cp:lastModifiedBy>
  <dcterms:created xsi:type="dcterms:W3CDTF">2025-05-29T08:15:32Z</dcterms:created>
  <dcterms:modified xsi:type="dcterms:W3CDTF">2025-06-03T14:57:40Z</dcterms:modified>
</cp:coreProperties>
</file>