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rice Estimate" r:id="rId3" sheetId="1"/>
  </sheets>
</workbook>
</file>

<file path=xl/sharedStrings.xml><?xml version="1.0" encoding="utf-8"?>
<sst xmlns="http://schemas.openxmlformats.org/spreadsheetml/2006/main" count="897" uniqueCount="219">
  <si>
    <t>Price Estimate</t>
  </si>
  <si>
    <t>Lavanya G</t>
  </si>
  <si>
    <t>CONNECTIVITY IT SOLUTIONS PVT LTD</t>
  </si>
  <si>
    <t>1877,1ST FLOOR,31ST CROSS,,10TH MAIN</t>
  </si>
  <si>
    <t>BANGALORE, KA-560070</t>
  </si>
  <si>
    <t>INDIA</t>
  </si>
  <si>
    <t>Ph no:+91 +91 80 26716555</t>
  </si>
  <si>
    <t/>
  </si>
  <si>
    <t>Price Estimate for planning and information purposes only and is not a binding offer from Cisco.</t>
  </si>
  <si>
    <r>
      <rPr>
        <b val="true"/>
        <color indexed="8"/>
        <sz val="9.0"/>
        <rFont val="Calibri"/>
      </rPr>
      <t>Date:</t>
    </r>
    <r>
      <rPr>
        <color indexed="8"/>
        <sz val="9.0"/>
        <rFont val="Calibri"/>
      </rPr>
      <t xml:space="preserve"> 17-Oct-2022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</si>
  <si>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</si>
  <si>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</si>
  <si>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</si>
  <si>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</si>
  <si>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</si>
  <si>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</si>
  <si>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</si>
  <si>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</si>
  <si>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</si>
  <si>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</si>
  <si>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</si>
  <si>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</si>
  <si>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</si>
  <si>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</si>
  <si>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</si>
  <si>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Success Track</t>
  </si>
  <si>
    <t>CX Level</t>
  </si>
  <si>
    <t>C9120AXE-D</t>
  </si>
  <si>
    <t>-</t>
  </si>
  <si>
    <t>C9120AX External 802.11ax 4x4:4 MIMO;IOT;BT5;mGig;USB;RHL</t>
  </si>
  <si>
    <t>---</t>
  </si>
  <si>
    <t>CAMPUS NETWORK</t>
  </si>
  <si>
    <t>NETWORK-PNP-LIC</t>
  </si>
  <si>
    <t>Yes</t>
  </si>
  <si>
    <t>Network Plug-n-Play Connect for zero-touch device deployment</t>
  </si>
  <si>
    <t>AIR-AP-T-RAIL-R</t>
  </si>
  <si>
    <t>Ceiling Grid Clip for APs &amp; Cellular Gateways-Recessed</t>
  </si>
  <si>
    <t>AIR-AP-BRACKET-1</t>
  </si>
  <si>
    <t>802.11 AP Low Profile Mounting Bracket (Default)</t>
  </si>
  <si>
    <t>SW9120AX-CAPWAP-K9</t>
  </si>
  <si>
    <t>Capwap software for Catalyst 9120AX</t>
  </si>
  <si>
    <t>AIR-ANT2524DW-R</t>
  </si>
  <si>
    <t>2.4 GHz 2 dBi/5 GHz 4 dBi Dipole Ant., White, RP-TNC</t>
  </si>
  <si>
    <t>C9120AXE-SINGLE</t>
  </si>
  <si>
    <t>SINGLE PACK OPTION</t>
  </si>
  <si>
    <t>C9120-OVER</t>
  </si>
  <si>
    <t>C9120AX OVERPACK OPTION</t>
  </si>
  <si>
    <t>CDNA-E-C9120</t>
  </si>
  <si>
    <t>Wireless Cisco DNA  On-Prem Essentials, 9120 Tracking</t>
  </si>
  <si>
    <t>DNA-E-3Y-C9120</t>
  </si>
  <si>
    <t>C9120AX Cisco DNA On-Prem Essential,3Y Term,Trk Lic</t>
  </si>
  <si>
    <t>N/A</t>
  </si>
  <si>
    <t>AIR-DNA-E</t>
  </si>
  <si>
    <t>Wireless Cisco DNA On-Prem Essential, Term Lic</t>
  </si>
  <si>
    <t>AIR-DNA-E-3Y</t>
  </si>
  <si>
    <t>Wireless Cisco DNA On-Prem Essential, 3Y Term Lic</t>
  </si>
  <si>
    <t>PI-LFAS-AP-T</t>
  </si>
  <si>
    <t>Prime AP Term Licenses</t>
  </si>
  <si>
    <t>PI-LFAS-AP-T-3Y</t>
  </si>
  <si>
    <t>PI Dev Lic for Lifecycle &amp; Assurance Term 3Y</t>
  </si>
  <si>
    <t>AIR-DNA-E-T</t>
  </si>
  <si>
    <t>Wireless Cisco DNA On-Prem Essential, Term, Tracker Lic</t>
  </si>
  <si>
    <t>AIR-DNA-E-T-3Y</t>
  </si>
  <si>
    <t>Wireless Cisco DNA On-Prem Essential, 3Y Term, Tracker Lic</t>
  </si>
  <si>
    <t>AIR-DNA-NWSTACK-E</t>
  </si>
  <si>
    <t>AIR CISCO DNA Perpetual Network Stack</t>
  </si>
  <si>
    <t>ISR4331/K9</t>
  </si>
  <si>
    <t>Cisco ISR 4331 (3GE,2NIM,1SM,4G FLASH,4G DRAM,IPB)</t>
  </si>
  <si>
    <t>SL-4330-IPB-K9</t>
  </si>
  <si>
    <t>IP Base License for Cisco ISR 4330 Series</t>
  </si>
  <si>
    <t>PWR-4330-AC</t>
  </si>
  <si>
    <t>AC Power Supply for Cisco ISR 4330</t>
  </si>
  <si>
    <t>CAB-IND</t>
  </si>
  <si>
    <t>AC Power Cord (India)</t>
  </si>
  <si>
    <t>MEM-FLSH-4G</t>
  </si>
  <si>
    <t>4G Flash Memory for Cisco ISR 4300 (Soldered on motherboard)</t>
  </si>
  <si>
    <t>NIM-BLANK</t>
  </si>
  <si>
    <t>Blank faceplate for NIM slot on Cisco ISR 4400</t>
  </si>
  <si>
    <t>MEM-43-4G</t>
  </si>
  <si>
    <t>4G DRAM (1 x 4G) for Cisco ISR 4300</t>
  </si>
  <si>
    <t>SM-S-BLANK</t>
  </si>
  <si>
    <t>Removable faceplate for SM slot on Cisco 2900,3900,4400 ISR</t>
  </si>
  <si>
    <t>SISR4300UK9-173</t>
  </si>
  <si>
    <t>Cisco ISR 4300 Series IOS XE Universal</t>
  </si>
  <si>
    <t>SFP-10G-LR-S=</t>
  </si>
  <si>
    <t>10GBASE-LR SFP Module, Enterprise-Class</t>
  </si>
  <si>
    <t>C9120AXI-D</t>
  </si>
  <si>
    <t>C9120AX Internal 802.11ax 4x4:4 MIMO;IOT;BT5;mGig;USB;RHL</t>
  </si>
  <si>
    <t>C9120AXI-SINGLE</t>
  </si>
  <si>
    <t>C9130AXI-D</t>
  </si>
  <si>
    <t>Cisco Catalyst 9130AX Series</t>
  </si>
  <si>
    <t>SW9130AX-CAPWAP-K9</t>
  </si>
  <si>
    <t>Capwap software for Catalyst 9130AX</t>
  </si>
  <si>
    <t>C9130-SINGLE</t>
  </si>
  <si>
    <t>C9130-OVER</t>
  </si>
  <si>
    <t>C9130AX OVER OPTION</t>
  </si>
  <si>
    <t>CDNA-A-C9130</t>
  </si>
  <si>
    <t>Wireless Cisco DNA  On-Prem Advantage, 9130 Tracking</t>
  </si>
  <si>
    <t>DNA-A-3Y-C9130</t>
  </si>
  <si>
    <t>C9130AX Cisco DNA On-Prem Advantage,3Y Term,Trk Lic</t>
  </si>
  <si>
    <t>AIR-DNA-A</t>
  </si>
  <si>
    <t>Wireless Cisco DNA On-Prem Advantage, Term Lic</t>
  </si>
  <si>
    <t>AIR-DNA-A-3Y</t>
  </si>
  <si>
    <t>Wireless Cisco DNA On-Prem Advantage, 3Y Term Lic</t>
  </si>
  <si>
    <t>AIR-DNA-A-T</t>
  </si>
  <si>
    <t>Wireless Cisco DNA On-Prem Advantage, Term, Tracker Lic</t>
  </si>
  <si>
    <t>AIR-DNA-A-T-3Y</t>
  </si>
  <si>
    <t>Wireless Cisco DNA On-Prem Advantage, 3Y Term, Tracker Lic</t>
  </si>
  <si>
    <t>AIR-DNA-NWSTACK-A</t>
  </si>
  <si>
    <t>D-DNAS-EXT-BUN-T</t>
  </si>
  <si>
    <t>Cisco DNA Spaces Extend Term License for Cisco DNA</t>
  </si>
  <si>
    <t>D-DNAS-EXT-BUN-3Y</t>
  </si>
  <si>
    <t>Cisco DNA Spaces Extend for Cisco DNA - 3Year</t>
  </si>
  <si>
    <t>C9800-L-C-K9</t>
  </si>
  <si>
    <t>Cisco Catalyst 9800-L Wireless Controller_Copper Uplink</t>
  </si>
  <si>
    <t>LIC-C9800-DTLS-K9</t>
  </si>
  <si>
    <t>Cisco Catalyst 9800 Series Wireless Controller DTLS License</t>
  </si>
  <si>
    <t>C9800L-RMNT</t>
  </si>
  <si>
    <t>C9800 Wireless Controller Rack Mount Tray</t>
  </si>
  <si>
    <t>C9800-AC-110W</t>
  </si>
  <si>
    <t>Cisco Catalyst 9800 L Wireless Controller Power Supply</t>
  </si>
  <si>
    <t>CAB-AC-C5-IND</t>
  </si>
  <si>
    <t>AC Power Cord, Type C5, India</t>
  </si>
  <si>
    <t>SC9800LK9-173</t>
  </si>
  <si>
    <t>Cisco Catalyst 9800-L Wireless Controller</t>
  </si>
  <si>
    <t>C9300-48P-A</t>
  </si>
  <si>
    <t>Catalyst 9300 48-port PoE+, Network Advantage</t>
  </si>
  <si>
    <t>C9300-NW-A-48</t>
  </si>
  <si>
    <t>C9300 Network Advantage, 48-port license</t>
  </si>
  <si>
    <t>PWR-C1-715WAC-P</t>
  </si>
  <si>
    <t>715W AC 80+ platinum Config 1 Power Supply</t>
  </si>
  <si>
    <t>PWR-C1-715WAC-P/2</t>
  </si>
  <si>
    <t>715W AC 80+ platinum Config 1 SecondaryPower Supply</t>
  </si>
  <si>
    <t>CAB-TA-IN</t>
  </si>
  <si>
    <t>India AC Type A Power Cable</t>
  </si>
  <si>
    <t>C9300-SSD-NONE</t>
  </si>
  <si>
    <t>No SSD Card Selected</t>
  </si>
  <si>
    <t>C9300-STACK-NONE</t>
  </si>
  <si>
    <t>No Stack Cable Selected</t>
  </si>
  <si>
    <t>C9300-SPWR-NONE</t>
  </si>
  <si>
    <t>No Stack Power Cable Selected</t>
  </si>
  <si>
    <t>PI-LFAS-T</t>
  </si>
  <si>
    <t>Prime Infrastructure Lifecycle &amp; Assurance Term - Smart Lic</t>
  </si>
  <si>
    <t>C9300-NM-4G</t>
  </si>
  <si>
    <t>Catalyst 9300 4 x 1GE Network Module</t>
  </si>
  <si>
    <t>NETWORK-PNP-NONE</t>
  </si>
  <si>
    <t>Network Plug-n-Play Opt Out SKU</t>
  </si>
  <si>
    <t>C9300-DNA-A-48</t>
  </si>
  <si>
    <t>C9300 DNA Advantage, 48-Port Term Licenses</t>
  </si>
  <si>
    <t>C9300-DNA-A-48-3Y</t>
  </si>
  <si>
    <t>C9300 DNA Advantage, 48-Port, 3 Year Term License</t>
  </si>
  <si>
    <t>SC9300UK9-176</t>
  </si>
  <si>
    <t>Cisco Catalyst 9300 XE 17.6 UNIVERSAL UNIVERSAL</t>
  </si>
  <si>
    <t>TE-C9K-SW</t>
  </si>
  <si>
    <t>TE agent for IOSXE on C9K</t>
  </si>
  <si>
    <t>D-DNAS-EXT-S-T</t>
  </si>
  <si>
    <t>Cisco DNA Spaces Extend Term License for Catalyst Switches</t>
  </si>
  <si>
    <t>D-DNAS-EXT-S-3Y</t>
  </si>
  <si>
    <t>Cisco DNA Spaces Extend for Catalyst Switching - 3Year</t>
  </si>
  <si>
    <t>TE-EMBEDDED-T</t>
  </si>
  <si>
    <t>Cisco ThousandEyes Enterprise Agent IBN Embedded</t>
  </si>
  <si>
    <t>TE-EMBEDDED-T-3Y</t>
  </si>
  <si>
    <t>ThousandEyes - Enterprise Agents</t>
  </si>
  <si>
    <t>C9200-48P-E</t>
  </si>
  <si>
    <t>Catalyst 9200 48-port PoE+, Network Essentials</t>
  </si>
  <si>
    <t>C9200-NW-E-48</t>
  </si>
  <si>
    <t>C9200 Network Essentials, 48-port license</t>
  </si>
  <si>
    <t>C9200-NM-4X</t>
  </si>
  <si>
    <t>Catalyst 9200 4 x 10G Network Module</t>
  </si>
  <si>
    <t>PWR-C6-1KWAC/2</t>
  </si>
  <si>
    <t>1KW AC Config 6 Power Supply - Secondary Power Supply</t>
  </si>
  <si>
    <t>C9200-DNA-E-48</t>
  </si>
  <si>
    <t>C9200 Cisco DNA Essentials, 48-Port Term Licenses</t>
  </si>
  <si>
    <t>WAN</t>
  </si>
  <si>
    <t>C9200-DNA-E-48-3Y</t>
  </si>
  <si>
    <t>C9200 Cisco DNA Essentials, 48-port - 3 Year Term License</t>
  </si>
  <si>
    <t>GLC-LH-SMD=</t>
  </si>
  <si>
    <t>1000BASE-LX/LH SFP transceiver module, MMF/SMF, 1310nm, DOM</t>
  </si>
  <si>
    <t>ISE-SEC-SUB</t>
  </si>
  <si>
    <t>Cisco Identity Service Engine Subscription</t>
  </si>
  <si>
    <t>Initial Term - 36.00 Months   |   Auto Renewal Term - 12 Months   |   Billing Model - Prepaid Term   |   Requested Start Date - 20-Oct-2022   |   Requested End Date - 19-Oct-2025</t>
  </si>
  <si>
    <t>SVS-ISE-SUP-B</t>
  </si>
  <si>
    <t>Basic Support for Identity Service Engine Subscription</t>
  </si>
  <si>
    <t>ISE-E-LIC</t>
  </si>
  <si>
    <t>Cisco Identity Service Engine Essentials Subscription</t>
  </si>
  <si>
    <t>INTEGRATED SECURE OPERATIONS</t>
  </si>
  <si>
    <t>R-ISE-VMS-K9=</t>
  </si>
  <si>
    <t>Cisco ISE Virtual Machine Small</t>
  </si>
  <si>
    <t>ZERO TRUST</t>
  </si>
  <si>
    <t>R-MGMT3X-N-K9</t>
  </si>
  <si>
    <t>Cisco Ent MGMT: Lic For Prime Infrastructure 3.x</t>
  </si>
  <si>
    <t>R-PI38-SW-K9</t>
  </si>
  <si>
    <t>Prime Infrastructure 3.8 Software</t>
  </si>
  <si>
    <t>L-MGMT3X-PI-BASE</t>
  </si>
  <si>
    <t>Cisco Ent MGMT: PI 3.x Platform Base Lic</t>
  </si>
  <si>
    <t>L-MGMT3X-ISR4-K9</t>
  </si>
  <si>
    <t>Cisco Ent MGMT: PI 3.x LF, AS , 1 ISR4K</t>
  </si>
  <si>
    <t>L-MGMT3X-92XX-K9</t>
  </si>
  <si>
    <t>Cisco Ent MGMT: PI 3.x LF,AS, 1 Cat 9200 Switch</t>
  </si>
  <si>
    <t>DNAS</t>
  </si>
  <si>
    <t>Cisco DNA Spaces is a location platform offered as a XaaS</t>
  </si>
  <si>
    <t>SVS-DNAS-SUP</t>
  </si>
  <si>
    <t>DNA Spaces Software Subscription bundle Support</t>
  </si>
  <si>
    <t>DNAS-ACT</t>
  </si>
  <si>
    <t>DNA Spaces ACT software subscription</t>
  </si>
  <si>
    <t>Product Total</t>
  </si>
  <si>
    <t>Service Total :</t>
  </si>
  <si>
    <t>Subscription Total</t>
  </si>
  <si>
    <t>Total Price:</t>
  </si>
  <si>
    <r>
      <rPr>
        <b val="true"/>
        <color indexed="8"/>
        <sz val="9.0"/>
        <rFont val="Calibri"/>
      </rPr>
      <t>Valid through:</t>
    </r>
    <r>
      <rPr>
        <color indexed="8"/>
        <sz val="9.0"/>
        <rFont val="Calibri"/>
      </rPr>
      <t xml:space="preserve">  </t>
    </r>
  </si>
  <si>
    <t xml:space="preserve">FOB Point: </t>
  </si>
  <si>
    <r>
      <rPr>
        <b val="true"/>
        <color indexed="8"/>
        <sz val="9.0"/>
        <rFont val="Calibri"/>
      </rPr>
      <t>FOB Point:</t>
    </r>
    <r>
      <rPr>
        <color indexed="8"/>
        <sz val="9.0"/>
        <rFont val="Calibri"/>
      </rPr>
      <t xml:space="preserve">         None</t>
    </r>
  </si>
  <si>
    <t>Notes</t>
  </si>
  <si>
    <t>Signed:</t>
  </si>
  <si>
    <t>Estimate ID:</t>
  </si>
  <si>
    <t>FY140198216YT</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</si>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</sst>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numFmts count="1">
    <numFmt numFmtId="164" formatCode="#.0"/>
  </numFmts>
  <fonts count="132">
    <font>
      <sz val="11.0"/>
      <color indexed="8"/>
      <name val="Calibri"/>
      <family val="2"/>
      <scheme val="minor"/>
    </font>
    <font>
      <name val="Helvetica"/>
      <sz val="16.0"/>
      <b val="true"/>
      <color indexed="8"/>
    </font>
    <font>
      <name val="Helvetica"/>
      <sz val="11.0"/>
      <b val="true"/>
      <color indexed="10"/>
    </font>
    <font>
      <name val="Helvetica"/>
      <sz val="9.0"/>
      <b val="true"/>
      <color indexed="8"/>
    </font>
    <font>
      <name val="Helvetica"/>
      <sz val="9.0"/>
      <b val="true"/>
      <color indexed="8"/>
    </font>
    <font>
      <name val="Helvetica"/>
      <sz val="9.0"/>
      <color indexed="8"/>
    </font>
    <font>
      <name val="Helvetica"/>
      <sz val="9.0"/>
      <b val="true"/>
      <color indexed="8"/>
    </font>
    <font>
      <name val="Helvetica"/>
      <sz val="9.0"/>
      <b val="true"/>
      <color indexed="8"/>
    </font>
    <font>
      <name val="Helvetica"/>
      <sz val="9.0"/>
      <color indexed="8"/>
    </font>
    <font>
      <name val="Helvetica"/>
      <sz val="9.0"/>
      <b val="true"/>
      <color indexed="8"/>
    </font>
    <font>
      <name val="Helvetica"/>
      <sz val="9.0"/>
      <color indexed="8"/>
    </font>
    <font>
      <name val="Helvetica"/>
      <sz val="9.0"/>
      <color indexed="8"/>
    </font>
    <font>
      <name val="Helvetica"/>
      <sz val="9.0"/>
      <b val="true"/>
      <color indexed="8"/>
    </font>
    <font>
      <name val="Helvetica"/>
      <sz val="9.0"/>
      <b val="true"/>
      <color indexed="8"/>
    </font>
    <font>
      <name val="Helvetica"/>
      <sz val="9.0"/>
      <b val="true"/>
      <color indexed="8"/>
    </font>
    <font>
      <name val="Helvetica"/>
      <sz val="9.0"/>
      <b val="true"/>
      <color indexed="8"/>
    </font>
    <font>
      <name val="Helvetica"/>
      <sz val="9.0"/>
      <color indexed="8"/>
    </font>
    <font>
      <name val="Calibri"/>
      <sz val="8.0"/>
      <color indexed="8"/>
    </font>
    <font>
      <name val="Helvetica"/>
      <sz val="7.0"/>
      <color indexed="8"/>
    </font>
    <font>
      <name val="Helvetica"/>
      <sz val="9.0"/>
      <b val="true"/>
      <color indexed="8"/>
    </font>
    <font>
      <name val="Helvetica"/>
      <sz val="9.0"/>
      <b val="true"/>
      <color indexed="12"/>
    </font>
    <font>
      <name val="Helvetica"/>
      <sz val="9.0"/>
      <color indexed="12"/>
    </font>
    <font>
      <name val="Helvetica"/>
      <sz val="9.0"/>
      <b val="true"/>
      <color indexed="8"/>
    </font>
    <font>
      <name val="Helvetica"/>
      <sz val="9.0"/>
      <b val="true"/>
      <color indexed="8"/>
      <u val="single"/>
    </font>
    <font>
      <name val="Calibri"/>
      <sz val="9.0"/>
      <b val="true"/>
      <color indexed="8"/>
    </font>
    <font>
      <name val="Calibri"/>
      <sz val="9.0"/>
      <color indexed="8"/>
    </font>
    <font>
      <name val="Calibri"/>
      <sz val="9.0"/>
      <b val="true"/>
      <color indexed="8"/>
    </font>
    <font>
      <name val="Calibri"/>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Calibri"/>
      <sz val="9.0"/>
      <b val="true"/>
      <color indexed="8"/>
    </font>
    <font>
      <name val="Calibri"/>
      <sz val="9.0"/>
      <color indexed="8"/>
    </font>
    <font>
      <name val="Calibri"/>
      <sz val="9.0"/>
      <b val="true"/>
      <color indexed="8"/>
    </font>
    <font>
      <name val="Calibri"/>
      <sz val="9.0"/>
      <color indexed="8"/>
    </font>
  </fonts>
  <fills count="6">
    <fill>
      <patternFill patternType="none"/>
    </fill>
    <fill>
      <patternFill patternType="darkGray"/>
    </fill>
    <fill>
      <patternFill patternType="none">
        <fgColor indexed="55"/>
      </patternFill>
    </fill>
    <fill>
      <patternFill patternType="solid">
        <fgColor indexed="55"/>
      </patternFill>
    </fill>
    <fill>
      <patternFill patternType="none">
        <fgColor indexed="22"/>
      </patternFill>
    </fill>
    <fill>
      <patternFill patternType="solid">
        <fgColor indexed="22"/>
      </patternFill>
    </fill>
  </fills>
  <borders count="36">
    <border>
      <left/>
      <right/>
      <top/>
      <bottom/>
      <diagonal/>
    </border>
    <border>
      <bottom style="thin"/>
    </border>
    <border>
      <bottom style="thin">
        <color indexed="8"/>
      </bottom>
    </border>
    <border>
      <top style="medium"/>
    </border>
    <border>
      <top style="medium"/>
      <bottom>
        <color indexed="8"/>
      </bottom>
    </border>
    <border>
      <bottom style="medium"/>
    </border>
    <border>
      <bottom style="medium">
        <color indexed="8"/>
      </bottom>
    </border>
    <border>
      <right style="medium"/>
    </border>
    <border>
      <right style="medium">
        <color indexed="8"/>
      </right>
    </border>
    <border>
      <top style="thin"/>
      <bottom style="thin"/>
    </border>
    <border>
      <left style="thin"/>
      <top style="thin"/>
      <bottom style="thin"/>
    </border>
    <border>
      <left style="thin"/>
      <right style="thin"/>
      <top style="thin"/>
      <bottom style="thin"/>
    </border>
    <border>
      <left style="thin"/>
      <right style="thin"/>
      <top style="thin"/>
      <bottom style="thin">
        <color indexed="22"/>
      </bottom>
    </border>
    <border>
      <left style="thin">
        <color indexed="22"/>
      </left>
      <right style="thin"/>
      <top style="thin"/>
      <bottom style="thin">
        <color indexed="22"/>
      </bottom>
    </border>
    <border>
      <left style="thin">
        <color indexed="22"/>
      </left>
      <right style="thin">
        <color indexed="22"/>
      </right>
      <top style="thin"/>
      <bottom style="thin">
        <color indexed="22"/>
      </bottom>
    </border>
    <border>
      <left style="thin">
        <color indexed="22"/>
      </left>
      <right style="thin">
        <color indexed="22"/>
      </right>
      <top style="thin">
        <color indexed="22"/>
      </top>
      <bottom style="thin">
        <color indexed="22"/>
      </bottom>
    </border>
    <border>
      <right style="thin"/>
      <top style="thin"/>
      <bottom style="thin"/>
    </border>
    <border>
      <right style="thin"/>
      <top style="thin"/>
      <bottom style="thin">
        <color indexed="22"/>
      </bottom>
    </border>
    <border>
      <right style="thin">
        <color indexed="22"/>
      </right>
      <top style="thin"/>
      <bottom style="thin">
        <color indexed="22"/>
      </bottom>
    </border>
    <border>
      <right style="thin">
        <color indexed="22"/>
      </right>
      <top style="thin">
        <color indexed="22"/>
      </top>
      <bottom style="thin">
        <color indexed="22"/>
      </bottom>
    </border>
    <border>
      <top style="thin">
        <color indexed="8"/>
      </top>
      <bottom style="thin"/>
    </border>
    <border>
      <top style="thin">
        <color indexed="8"/>
      </top>
      <bottom style="thin">
        <color indexed="8"/>
      </bottom>
    </border>
    <border>
      <right style="thin"/>
      <top style="thin">
        <color indexed="8"/>
      </top>
      <bottom style="thin"/>
    </border>
    <border>
      <right style="thin"/>
      <top style="thin">
        <color indexed="8"/>
      </top>
      <bottom style="thin">
        <color indexed="8"/>
      </bottom>
    </border>
    <border>
      <right style="thin">
        <color indexed="22"/>
      </right>
      <top style="thin">
        <color indexed="8"/>
      </top>
      <bottom style="thin">
        <color indexed="8"/>
      </bottom>
    </border>
    <border>
      <right style="thin">
        <color indexed="22"/>
      </right>
      <top style="thin"/>
      <bottom style="thin"/>
    </border>
    <border>
      <top style="thin"/>
      <bottom style="thin">
        <color indexed="8"/>
      </bottom>
    </border>
    <border>
      <left style="thin"/>
      <top style="thin">
        <color indexed="8"/>
      </top>
      <bottom style="thin">
        <color indexed="8"/>
      </bottom>
    </border>
    <border>
      <left style="thin">
        <color indexed="22"/>
      </left>
      <top style="thin">
        <color indexed="8"/>
      </top>
      <bottom style="thin">
        <color indexed="8"/>
      </bottom>
    </border>
    <border>
      <right style="thin"/>
      <bottom style="thin"/>
    </border>
    <border>
      <right style="thin"/>
      <bottom style="thin">
        <color indexed="8"/>
      </bottom>
    </border>
    <border>
      <right style="thin">
        <color indexed="22"/>
      </right>
      <bottom style="thin">
        <color indexed="8"/>
      </bottom>
    </border>
    <border>
      <left style="thin"/>
      <right style="thin"/>
      <top style="thin"/>
      <bottom style="thin">
        <color indexed="8"/>
      </bottom>
    </border>
    <border>
      <left style="thin">
        <color indexed="8"/>
      </left>
      <right style="thin"/>
      <top style="thin"/>
      <bottom style="thin">
        <color indexed="8"/>
      </bottom>
    </border>
    <border>
      <left style="thin">
        <color indexed="8"/>
      </left>
      <right style="thin">
        <color indexed="8"/>
      </right>
      <top style="thin"/>
      <bottom style="thin">
        <color indexed="8"/>
      </bottom>
    </border>
    <border>
      <left style="thin">
        <color indexed="8"/>
      </left>
      <right style="thin">
        <color indexed="8"/>
      </right>
      <top style="thin">
        <color indexed="8"/>
      </top>
      <bottom style="thin">
        <color indexed="8"/>
      </bottom>
    </border>
  </borders>
  <cellStyleXfs count="1">
    <xf numFmtId="0" fontId="0" fillId="0" borderId="0"/>
  </cellStyleXfs>
  <cellXfs count="146">
    <xf numFmtId="0" fontId="0" fillId="0" borderId="0" xfId="0"/>
    <xf numFmtId="0" fontId="0" fillId="0" borderId="2" xfId="0" applyBorder="true"/>
    <xf numFmtId="0" fontId="0" fillId="0" borderId="4" xfId="0" applyBorder="true"/>
    <xf numFmtId="0" fontId="0" fillId="0" borderId="6" xfId="0" applyBorder="true"/>
    <xf numFmtId="0" fontId="0" fillId="0" borderId="8" xfId="0" applyBorder="true"/>
    <xf numFmtId="0" fontId="1" fillId="0" borderId="0" xfId="0" applyFont="true">
      <alignment horizontal="center" vertical="center"/>
    </xf>
    <xf numFmtId="0" fontId="2" fillId="0" borderId="0" xfId="0" applyFont="true">
      <alignment wrapText="true" horizontal="center" vertical="center"/>
    </xf>
    <xf numFmtId="0" fontId="3" fillId="0" borderId="0" xfId="0" applyFont="true">
      <alignment horizontal="left" vertical="center"/>
    </xf>
    <xf numFmtId="0" fontId="4" fillId="0" borderId="0" xfId="0" applyFont="true">
      <alignment horizontal="center" vertical="center"/>
    </xf>
    <xf numFmtId="0" fontId="5" fillId="0" borderId="0" xfId="0" applyFont="true">
      <alignment wrapText="true" horizontal="left" vertical="center"/>
    </xf>
    <xf numFmtId="0" fontId="6" fillId="0" borderId="15" xfId="0" applyFont="true" applyBorder="true">
      <alignment wrapText="true" horizontal="left" vertical="center"/>
    </xf>
    <xf numFmtId="0" fontId="7" fillId="0" borderId="19" xfId="0" applyFont="true" applyBorder="true">
      <alignment wrapText="true" horizontal="left" vertical="center"/>
    </xf>
    <xf numFmtId="0" fontId="8" fillId="0" borderId="0" xfId="0" applyFont="true">
      <alignment horizontal="right" vertical="center"/>
    </xf>
    <xf numFmtId="4" fontId="9" fillId="0" borderId="0" xfId="0" applyFont="true" applyNumberFormat="true">
      <alignment horizontal="right" vertical="center"/>
    </xf>
    <xf numFmtId="4" fontId="10" fillId="0" borderId="0" xfId="0" applyFont="true" applyNumberFormat="true">
      <alignment horizontal="right" vertical="center"/>
    </xf>
    <xf numFmtId="0" fontId="11" fillId="0" borderId="0" xfId="0" applyFont="true">
      <alignment horizontal="center" vertical="center"/>
    </xf>
    <xf numFmtId="0" fontId="12" fillId="3" borderId="15" xfId="0" applyFont="true" applyBorder="true" applyFill="true">
      <alignment wrapText="true" horizontal="left" vertical="center"/>
    </xf>
    <xf numFmtId="0" fontId="13" fillId="3" borderId="0" xfId="0" applyFont="true" applyFill="true">
      <alignment wrapText="true" horizontal="center" vertical="center"/>
    </xf>
    <xf numFmtId="0" fontId="12" fillId="5" borderId="15" xfId="0" applyFont="true" applyBorder="true" applyFill="true">
      <alignment wrapText="true" horizontal="left" vertical="center"/>
    </xf>
    <xf numFmtId="0" fontId="12" fillId="5" borderId="15" xfId="0" applyFont="true" applyBorder="true" applyFill="true">
      <alignment wrapText="true" horizontal="right" vertical="center"/>
    </xf>
    <xf numFmtId="0" fontId="14" fillId="0" borderId="21" xfId="0" applyFont="true" applyBorder="true">
      <alignment wrapText="true" horizontal="left" vertical="center"/>
    </xf>
    <xf numFmtId="0" fontId="0" fillId="0" borderId="24" xfId="0" applyBorder="true">
      <alignment wrapText="true" horizontal="left" vertical="center"/>
    </xf>
    <xf numFmtId="4" fontId="15" fillId="0" borderId="19" xfId="0" applyFont="true" applyBorder="true" applyNumberFormat="true">
      <alignment horizontal="right" vertical="center"/>
    </xf>
    <xf numFmtId="4" fontId="15" fillId="5" borderId="15" xfId="0" applyFont="true" applyBorder="true" applyNumberFormat="true" applyFill="true">
      <alignment horizontal="right" vertical="center"/>
    </xf>
    <xf numFmtId="0" fontId="0" fillId="0" borderId="28" xfId="0" applyBorder="true">
      <alignment wrapText="true" horizontal="left" vertical="center"/>
    </xf>
    <xf numFmtId="0" fontId="12" fillId="3" borderId="15" xfId="0" applyFont="true" applyBorder="true" applyFill="true">
      <alignment wrapText="true" horizontal="right" vertical="center"/>
    </xf>
    <xf numFmtId="0" fontId="12" fillId="3" borderId="15" xfId="0" applyFont="true" applyBorder="true" applyFill="true">
      <alignment wrapText="true" horizontal="center" vertical="center"/>
    </xf>
    <xf numFmtId="0" fontId="16" fillId="0" borderId="15" xfId="0" applyFont="true" applyBorder="true">
      <alignment wrapText="true" horizontal="left" vertical="center"/>
    </xf>
    <xf numFmtId="0" fontId="16" fillId="0" borderId="15" xfId="0" applyFont="true" applyBorder="true">
      <alignment wrapText="true" horizontal="left" indent="1" vertical="center"/>
    </xf>
    <xf numFmtId="0" fontId="16" fillId="0" borderId="15" xfId="0" applyFont="true" applyBorder="true">
      <alignment wrapText="true" horizontal="left" indent="2" vertical="center"/>
    </xf>
    <xf numFmtId="0" fontId="16" fillId="0" borderId="15" xfId="0" applyFont="true" applyBorder="true">
      <alignment wrapText="true" horizontal="left" indent="3" vertical="center"/>
    </xf>
    <xf numFmtId="0" fontId="16" fillId="0" borderId="15" xfId="0" applyFont="true" applyBorder="true">
      <alignment wrapText="false" horizontal="left" vertical="center"/>
    </xf>
    <xf numFmtId="4" fontId="16" fillId="0" borderId="15" xfId="0" applyFont="true" applyBorder="true" applyNumberFormat="true">
      <alignment wrapText="true" horizontal="right" vertical="center"/>
    </xf>
    <xf numFmtId="0" fontId="16" fillId="0" borderId="15" xfId="0" applyFont="true" applyBorder="true">
      <alignment wrapText="true" horizontal="center" vertical="center"/>
    </xf>
    <xf numFmtId="1" fontId="16" fillId="0" borderId="15" xfId="0" applyFont="true" applyBorder="true" applyNumberFormat="true">
      <alignment wrapText="true" horizontal="center" vertical="center"/>
    </xf>
    <xf numFmtId="0" fontId="17" fillId="0" borderId="0" xfId="0" applyFont="true">
      <alignment wrapText="true" horizontal="left" vertical="top"/>
    </xf>
    <xf numFmtId="0" fontId="18" fillId="0" borderId="0" xfId="0" applyFont="true">
      <alignment wrapText="true" horizontal="left" vertical="center"/>
    </xf>
    <xf numFmtId="0" fontId="16" fillId="0" borderId="0" xfId="0" applyFont="true">
      <alignment wrapText="true" horizontal="left" vertical="top"/>
    </xf>
    <xf numFmtId="164" fontId="19" fillId="0" borderId="15" xfId="0" applyFont="true" applyBorder="true" applyNumberFormat="true">
      <alignment wrapText="true" horizontal="left" vertical="center"/>
    </xf>
    <xf numFmtId="0" fontId="16" fillId="0" borderId="15" xfId="0" applyFont="true" applyBorder="true">
      <alignment wrapText="true" indent="1" horizontal="left" vertical="center"/>
    </xf>
    <xf numFmtId="4" fontId="20" fillId="0" borderId="31" xfId="0" applyFont="true" applyBorder="true" applyNumberFormat="true">
      <alignment wrapText="true" horizontal="right" vertical="center"/>
    </xf>
    <xf numFmtId="4" fontId="21" fillId="0" borderId="15" xfId="0" applyFont="true" applyBorder="true" applyNumberFormat="true">
      <alignment wrapText="true" horizontal="right" vertical="center"/>
    </xf>
    <xf numFmtId="0" fontId="16" fillId="0" borderId="15" xfId="0" applyFont="true" applyBorder="true">
      <alignment wrapText="true" horizontal="left" vertical="top"/>
    </xf>
    <xf numFmtId="0" fontId="22" fillId="0" borderId="15" xfId="0" applyFont="true" applyBorder="true">
      <alignment wrapText="true" horizontal="left" vertical="top"/>
    </xf>
    <xf numFmtId="0" fontId="12" fillId="3" borderId="35" xfId="0" applyFont="true" applyBorder="true" applyFill="true">
      <alignment wrapText="true" horizontal="center" vertical="center"/>
    </xf>
    <xf numFmtId="0" fontId="23" fillId="3" borderId="15" xfId="0" applyFont="true" applyBorder="true" applyFill="true">
      <alignment wrapText="true" horizontal="left" vertical="center"/>
    </xf>
    <xf numFmtId="4" fontId="28" fillId="0" borderId="15" xfId="0" applyFont="true" applyBorder="true" applyNumberFormat="true">
      <alignment wrapText="true" horizontal="right" vertical="center"/>
    </xf>
    <xf numFmtId="4" fontId="29" fillId="0" borderId="15" xfId="0" applyFont="true" applyBorder="true" applyNumberFormat="true">
      <alignment wrapText="true" horizontal="right" vertical="center"/>
    </xf>
    <xf numFmtId="4" fontId="30" fillId="0" borderId="15" xfId="0" applyFont="true" applyBorder="true" applyNumberFormat="true">
      <alignment wrapText="true" horizontal="right" vertical="center"/>
    </xf>
    <xf numFmtId="4" fontId="31" fillId="0" borderId="15" xfId="0" applyFont="true" applyBorder="true" applyNumberFormat="true">
      <alignment wrapText="true" horizontal="right" vertical="center"/>
    </xf>
    <xf numFmtId="4" fontId="32" fillId="0" borderId="15" xfId="0" applyFont="true" applyBorder="true" applyNumberFormat="true">
      <alignment wrapText="true" horizontal="right" vertical="center"/>
    </xf>
    <xf numFmtId="4" fontId="33" fillId="0" borderId="15" xfId="0" applyFont="true" applyBorder="true" applyNumberFormat="true">
      <alignment wrapText="true" horizontal="right" vertical="center"/>
    </xf>
    <xf numFmtId="4" fontId="34" fillId="0" borderId="15" xfId="0" applyFont="true" applyBorder="true" applyNumberFormat="true">
      <alignment wrapText="true" horizontal="right" vertical="center"/>
    </xf>
    <xf numFmtId="4" fontId="35" fillId="0" borderId="15" xfId="0" applyFont="true" applyBorder="true" applyNumberFormat="true">
      <alignment wrapText="true" horizontal="right" vertical="center"/>
    </xf>
    <xf numFmtId="4" fontId="36" fillId="0" borderId="15" xfId="0" applyFont="true" applyBorder="true" applyNumberFormat="true">
      <alignment wrapText="true" horizontal="right" vertical="center"/>
    </xf>
    <xf numFmtId="4" fontId="37" fillId="0" borderId="15" xfId="0" applyFont="true" applyBorder="true" applyNumberFormat="true">
      <alignment wrapText="true" horizontal="right" vertical="center"/>
    </xf>
    <xf numFmtId="4" fontId="38" fillId="0" borderId="15" xfId="0" applyFont="true" applyBorder="true" applyNumberFormat="true">
      <alignment wrapText="true" horizontal="right" vertical="center"/>
    </xf>
    <xf numFmtId="4" fontId="39" fillId="0" borderId="15" xfId="0" applyFont="true" applyBorder="true" applyNumberFormat="true">
      <alignment wrapText="true" horizontal="right" vertical="center"/>
    </xf>
    <xf numFmtId="4" fontId="40" fillId="0" borderId="15" xfId="0" applyFont="true" applyBorder="true" applyNumberFormat="true">
      <alignment wrapText="true" horizontal="right" vertical="center"/>
    </xf>
    <xf numFmtId="4" fontId="41" fillId="0" borderId="15" xfId="0" applyFont="true" applyBorder="true" applyNumberFormat="true">
      <alignment wrapText="true" horizontal="right" vertical="center"/>
    </xf>
    <xf numFmtId="4" fontId="42" fillId="0" borderId="15" xfId="0" applyFont="true" applyBorder="true" applyNumberFormat="true">
      <alignment wrapText="true" horizontal="right" vertical="center"/>
    </xf>
    <xf numFmtId="4" fontId="43" fillId="0" borderId="15" xfId="0" applyFont="true" applyBorder="true" applyNumberFormat="true">
      <alignment wrapText="true" horizontal="right" vertical="center"/>
    </xf>
    <xf numFmtId="4" fontId="44" fillId="0" borderId="15" xfId="0" applyFont="true" applyBorder="true" applyNumberFormat="true">
      <alignment wrapText="true" horizontal="right" vertical="center"/>
    </xf>
    <xf numFmtId="4" fontId="45" fillId="0" borderId="15" xfId="0" applyFont="true" applyBorder="true" applyNumberFormat="true">
      <alignment wrapText="true" horizontal="right" vertical="center"/>
    </xf>
    <xf numFmtId="4" fontId="46" fillId="0" borderId="15" xfId="0" applyFont="true" applyBorder="true" applyNumberFormat="true">
      <alignment wrapText="true" horizontal="right" vertical="center"/>
    </xf>
    <xf numFmtId="4" fontId="47" fillId="0" borderId="15" xfId="0" applyFont="true" applyBorder="true" applyNumberFormat="true">
      <alignment wrapText="true" horizontal="right" vertical="center"/>
    </xf>
    <xf numFmtId="4" fontId="48" fillId="0" borderId="15" xfId="0" applyFont="true" applyBorder="true" applyNumberFormat="true">
      <alignment wrapText="true" horizontal="right" vertical="center"/>
    </xf>
    <xf numFmtId="4" fontId="49" fillId="0" borderId="15" xfId="0" applyFont="true" applyBorder="true" applyNumberFormat="true">
      <alignment wrapText="true" horizontal="right" vertical="center"/>
    </xf>
    <xf numFmtId="4" fontId="50" fillId="0" borderId="15" xfId="0" applyFont="true" applyBorder="true" applyNumberFormat="true">
      <alignment wrapText="true" horizontal="right" vertical="center"/>
    </xf>
    <xf numFmtId="4" fontId="51" fillId="0" borderId="15" xfId="0" applyFont="true" applyBorder="true" applyNumberFormat="true">
      <alignment wrapText="true" horizontal="right" vertical="center"/>
    </xf>
    <xf numFmtId="4" fontId="52" fillId="0" borderId="15" xfId="0" applyFont="true" applyBorder="true" applyNumberFormat="true">
      <alignment wrapText="true" horizontal="right" vertical="center"/>
    </xf>
    <xf numFmtId="4" fontId="53" fillId="0" borderId="15" xfId="0" applyFont="true" applyBorder="true" applyNumberFormat="true">
      <alignment wrapText="true" horizontal="right" vertical="center"/>
    </xf>
    <xf numFmtId="4" fontId="54" fillId="0" borderId="15" xfId="0" applyFont="true" applyBorder="true" applyNumberFormat="true">
      <alignment wrapText="true" horizontal="right" vertical="center"/>
    </xf>
    <xf numFmtId="4" fontId="55" fillId="0" borderId="15" xfId="0" applyFont="true" applyBorder="true" applyNumberFormat="true">
      <alignment wrapText="true" horizontal="right" vertical="center"/>
    </xf>
    <xf numFmtId="4" fontId="56" fillId="0" borderId="15" xfId="0" applyFont="true" applyBorder="true" applyNumberFormat="true">
      <alignment wrapText="true" horizontal="right" vertical="center"/>
    </xf>
    <xf numFmtId="4" fontId="57" fillId="0" borderId="15" xfId="0" applyFont="true" applyBorder="true" applyNumberFormat="true">
      <alignment wrapText="true" horizontal="right" vertical="center"/>
    </xf>
    <xf numFmtId="4" fontId="58" fillId="0" borderId="15" xfId="0" applyFont="true" applyBorder="true" applyNumberFormat="true">
      <alignment wrapText="true" horizontal="right" vertical="center"/>
    </xf>
    <xf numFmtId="4" fontId="59" fillId="0" borderId="15" xfId="0" applyFont="true" applyBorder="true" applyNumberFormat="true">
      <alignment wrapText="true" horizontal="right" vertical="center"/>
    </xf>
    <xf numFmtId="4" fontId="60" fillId="0" borderId="15" xfId="0" applyFont="true" applyBorder="true" applyNumberFormat="true">
      <alignment wrapText="true" horizontal="right" vertical="center"/>
    </xf>
    <xf numFmtId="4" fontId="61" fillId="0" borderId="15" xfId="0" applyFont="true" applyBorder="true" applyNumberFormat="true">
      <alignment wrapText="true" horizontal="right" vertical="center"/>
    </xf>
    <xf numFmtId="4" fontId="62" fillId="0" borderId="15" xfId="0" applyFont="true" applyBorder="true" applyNumberFormat="true">
      <alignment wrapText="true" horizontal="right" vertical="center"/>
    </xf>
    <xf numFmtId="4" fontId="63" fillId="0" borderId="15" xfId="0" applyFont="true" applyBorder="true" applyNumberFormat="true">
      <alignment wrapText="true" horizontal="right" vertical="center"/>
    </xf>
    <xf numFmtId="4" fontId="64" fillId="0" borderId="15" xfId="0" applyFont="true" applyBorder="true" applyNumberFormat="true">
      <alignment wrapText="true" horizontal="right" vertical="center"/>
    </xf>
    <xf numFmtId="4" fontId="65" fillId="0" borderId="15" xfId="0" applyFont="true" applyBorder="true" applyNumberFormat="true">
      <alignment wrapText="true" horizontal="right" vertical="center"/>
    </xf>
    <xf numFmtId="4" fontId="66" fillId="0" borderId="15" xfId="0" applyFont="true" applyBorder="true" applyNumberFormat="true">
      <alignment wrapText="true" horizontal="right" vertical="center"/>
    </xf>
    <xf numFmtId="4" fontId="67" fillId="0" borderId="15" xfId="0" applyFont="true" applyBorder="true" applyNumberFormat="true">
      <alignment wrapText="true" horizontal="right" vertical="center"/>
    </xf>
    <xf numFmtId="4" fontId="68" fillId="0" borderId="15" xfId="0" applyFont="true" applyBorder="true" applyNumberFormat="true">
      <alignment wrapText="true" horizontal="right" vertical="center"/>
    </xf>
    <xf numFmtId="4" fontId="69" fillId="0" borderId="15" xfId="0" applyFont="true" applyBorder="true" applyNumberFormat="true">
      <alignment wrapText="true" horizontal="right" vertical="center"/>
    </xf>
    <xf numFmtId="4" fontId="70" fillId="0" borderId="15" xfId="0" applyFont="true" applyBorder="true" applyNumberFormat="true">
      <alignment wrapText="true" horizontal="right" vertical="center"/>
    </xf>
    <xf numFmtId="4" fontId="71" fillId="0" borderId="15" xfId="0" applyFont="true" applyBorder="true" applyNumberFormat="true">
      <alignment wrapText="true" horizontal="right" vertical="center"/>
    </xf>
    <xf numFmtId="4" fontId="72" fillId="0" borderId="15" xfId="0" applyFont="true" applyBorder="true" applyNumberFormat="true">
      <alignment wrapText="true" horizontal="right" vertical="center"/>
    </xf>
    <xf numFmtId="4" fontId="73" fillId="0" borderId="15" xfId="0" applyFont="true" applyBorder="true" applyNumberFormat="true">
      <alignment wrapText="true" horizontal="right" vertical="center"/>
    </xf>
    <xf numFmtId="4" fontId="74" fillId="0" borderId="15" xfId="0" applyFont="true" applyBorder="true" applyNumberFormat="true">
      <alignment wrapText="true" horizontal="right" vertical="center"/>
    </xf>
    <xf numFmtId="4" fontId="75" fillId="0" borderId="15" xfId="0" applyFont="true" applyBorder="true" applyNumberFormat="true">
      <alignment wrapText="true" horizontal="right" vertical="center"/>
    </xf>
    <xf numFmtId="4" fontId="76" fillId="0" borderId="15" xfId="0" applyFont="true" applyBorder="true" applyNumberFormat="true">
      <alignment wrapText="true" horizontal="right" vertical="center"/>
    </xf>
    <xf numFmtId="4" fontId="77" fillId="0" borderId="15" xfId="0" applyFont="true" applyBorder="true" applyNumberFormat="true">
      <alignment wrapText="true" horizontal="right" vertical="center"/>
    </xf>
    <xf numFmtId="4" fontId="78" fillId="0" borderId="15" xfId="0" applyFont="true" applyBorder="true" applyNumberFormat="true">
      <alignment wrapText="true" horizontal="right" vertical="center"/>
    </xf>
    <xf numFmtId="4" fontId="79" fillId="0" borderId="15" xfId="0" applyFont="true" applyBorder="true" applyNumberFormat="true">
      <alignment wrapText="true" horizontal="right" vertical="center"/>
    </xf>
    <xf numFmtId="4" fontId="80" fillId="0" borderId="15" xfId="0" applyFont="true" applyBorder="true" applyNumberFormat="true">
      <alignment wrapText="true" horizontal="right" vertical="center"/>
    </xf>
    <xf numFmtId="4" fontId="81" fillId="0" borderId="15" xfId="0" applyFont="true" applyBorder="true" applyNumberFormat="true">
      <alignment wrapText="true" horizontal="right" vertical="center"/>
    </xf>
    <xf numFmtId="4" fontId="82" fillId="0" borderId="15" xfId="0" applyFont="true" applyBorder="true" applyNumberFormat="true">
      <alignment wrapText="true" horizontal="right" vertical="center"/>
    </xf>
    <xf numFmtId="4" fontId="83" fillId="0" borderId="15" xfId="0" applyFont="true" applyBorder="true" applyNumberFormat="true">
      <alignment wrapText="true" horizontal="right" vertical="center"/>
    </xf>
    <xf numFmtId="4" fontId="84" fillId="0" borderId="15" xfId="0" applyFont="true" applyBorder="true" applyNumberFormat="true">
      <alignment wrapText="true" horizontal="right" vertical="center"/>
    </xf>
    <xf numFmtId="4" fontId="85" fillId="0" borderId="15" xfId="0" applyFont="true" applyBorder="true" applyNumberFormat="true">
      <alignment wrapText="true" horizontal="right" vertical="center"/>
    </xf>
    <xf numFmtId="4" fontId="86" fillId="0" borderId="15" xfId="0" applyFont="true" applyBorder="true" applyNumberFormat="true">
      <alignment wrapText="true" horizontal="right" vertical="center"/>
    </xf>
    <xf numFmtId="4" fontId="87" fillId="0" borderId="15" xfId="0" applyFont="true" applyBorder="true" applyNumberFormat="true">
      <alignment wrapText="true" horizontal="right" vertical="center"/>
    </xf>
    <xf numFmtId="4" fontId="88" fillId="0" borderId="15" xfId="0" applyFont="true" applyBorder="true" applyNumberFormat="true">
      <alignment wrapText="true" horizontal="right" vertical="center"/>
    </xf>
    <xf numFmtId="4" fontId="89" fillId="0" borderId="15" xfId="0" applyFont="true" applyBorder="true" applyNumberFormat="true">
      <alignment wrapText="true" horizontal="right" vertical="center"/>
    </xf>
    <xf numFmtId="4" fontId="90" fillId="0" borderId="15" xfId="0" applyFont="true" applyBorder="true" applyNumberFormat="true">
      <alignment wrapText="true" horizontal="right" vertical="center"/>
    </xf>
    <xf numFmtId="4" fontId="91" fillId="0" borderId="15" xfId="0" applyFont="true" applyBorder="true" applyNumberFormat="true">
      <alignment wrapText="true" horizontal="right" vertical="center"/>
    </xf>
    <xf numFmtId="4" fontId="92" fillId="0" borderId="15" xfId="0" applyFont="true" applyBorder="true" applyNumberFormat="true">
      <alignment wrapText="true" horizontal="right" vertical="center"/>
    </xf>
    <xf numFmtId="4" fontId="93" fillId="0" borderId="15" xfId="0" applyFont="true" applyBorder="true" applyNumberFormat="true">
      <alignment wrapText="true" horizontal="right" vertical="center"/>
    </xf>
    <xf numFmtId="4" fontId="94" fillId="0" borderId="15" xfId="0" applyFont="true" applyBorder="true" applyNumberFormat="true">
      <alignment wrapText="true" horizontal="right" vertical="center"/>
    </xf>
    <xf numFmtId="4" fontId="95" fillId="0" borderId="15" xfId="0" applyFont="true" applyBorder="true" applyNumberFormat="true">
      <alignment wrapText="true" horizontal="right" vertical="center"/>
    </xf>
    <xf numFmtId="4" fontId="96" fillId="0" borderId="15" xfId="0" applyFont="true" applyBorder="true" applyNumberFormat="true">
      <alignment wrapText="true" horizontal="right" vertical="center"/>
    </xf>
    <xf numFmtId="4" fontId="97" fillId="0" borderId="15" xfId="0" applyFont="true" applyBorder="true" applyNumberFormat="true">
      <alignment wrapText="true" horizontal="right" vertical="center"/>
    </xf>
    <xf numFmtId="4" fontId="98" fillId="0" borderId="15" xfId="0" applyFont="true" applyBorder="true" applyNumberFormat="true">
      <alignment wrapText="true" horizontal="right" vertical="center"/>
    </xf>
    <xf numFmtId="4" fontId="99" fillId="0" borderId="15" xfId="0" applyFont="true" applyBorder="true" applyNumberFormat="true">
      <alignment wrapText="true" horizontal="right" vertical="center"/>
    </xf>
    <xf numFmtId="4" fontId="100" fillId="0" borderId="15" xfId="0" applyFont="true" applyBorder="true" applyNumberFormat="true">
      <alignment wrapText="true" horizontal="right" vertical="center"/>
    </xf>
    <xf numFmtId="4" fontId="101" fillId="0" borderId="15" xfId="0" applyFont="true" applyBorder="true" applyNumberFormat="true">
      <alignment wrapText="true" horizontal="right" vertical="center"/>
    </xf>
    <xf numFmtId="4" fontId="102" fillId="0" borderId="15" xfId="0" applyFont="true" applyBorder="true" applyNumberFormat="true">
      <alignment wrapText="true" horizontal="right" vertical="center"/>
    </xf>
    <xf numFmtId="4" fontId="103" fillId="0" borderId="15" xfId="0" applyFont="true" applyBorder="true" applyNumberFormat="true">
      <alignment wrapText="true" horizontal="right" vertical="center"/>
    </xf>
    <xf numFmtId="4" fontId="104" fillId="0" borderId="15" xfId="0" applyFont="true" applyBorder="true" applyNumberFormat="true">
      <alignment wrapText="true" horizontal="right" vertical="center"/>
    </xf>
    <xf numFmtId="4" fontId="105" fillId="0" borderId="15" xfId="0" applyFont="true" applyBorder="true" applyNumberFormat="true">
      <alignment wrapText="true" horizontal="right" vertical="center"/>
    </xf>
    <xf numFmtId="4" fontId="106" fillId="0" borderId="15" xfId="0" applyFont="true" applyBorder="true" applyNumberFormat="true">
      <alignment wrapText="true" horizontal="right" vertical="center"/>
    </xf>
    <xf numFmtId="4" fontId="107" fillId="0" borderId="15" xfId="0" applyFont="true" applyBorder="true" applyNumberFormat="true">
      <alignment wrapText="true" horizontal="right" vertical="center"/>
    </xf>
    <xf numFmtId="4" fontId="108" fillId="0" borderId="15" xfId="0" applyFont="true" applyBorder="true" applyNumberFormat="true">
      <alignment wrapText="true" horizontal="right" vertical="center"/>
    </xf>
    <xf numFmtId="4" fontId="109" fillId="0" borderId="15" xfId="0" applyFont="true" applyBorder="true" applyNumberFormat="true">
      <alignment wrapText="true" horizontal="right" vertical="center"/>
    </xf>
    <xf numFmtId="4" fontId="110" fillId="0" borderId="15" xfId="0" applyFont="true" applyBorder="true" applyNumberFormat="true">
      <alignment wrapText="true" horizontal="right" vertical="center"/>
    </xf>
    <xf numFmtId="4" fontId="111" fillId="0" borderId="15" xfId="0" applyFont="true" applyBorder="true" applyNumberFormat="true">
      <alignment wrapText="true" horizontal="right" vertical="center"/>
    </xf>
    <xf numFmtId="4" fontId="112" fillId="0" borderId="15" xfId="0" applyFont="true" applyBorder="true" applyNumberFormat="true">
      <alignment wrapText="true" horizontal="right" vertical="center"/>
    </xf>
    <xf numFmtId="4" fontId="113" fillId="0" borderId="15" xfId="0" applyFont="true" applyBorder="true" applyNumberFormat="true">
      <alignment wrapText="true" horizontal="right" vertical="center"/>
    </xf>
    <xf numFmtId="4" fontId="114" fillId="0" borderId="15" xfId="0" applyFont="true" applyBorder="true" applyNumberFormat="true">
      <alignment wrapText="true" horizontal="right" vertical="center"/>
    </xf>
    <xf numFmtId="4" fontId="115" fillId="0" borderId="15" xfId="0" applyFont="true" applyBorder="true" applyNumberFormat="true">
      <alignment wrapText="true" horizontal="right" vertical="center"/>
    </xf>
    <xf numFmtId="4" fontId="116" fillId="0" borderId="15" xfId="0" applyFont="true" applyBorder="true" applyNumberFormat="true">
      <alignment wrapText="true" horizontal="right" vertical="center"/>
    </xf>
    <xf numFmtId="4" fontId="117" fillId="0" borderId="15" xfId="0" applyFont="true" applyBorder="true" applyNumberFormat="true">
      <alignment wrapText="true" horizontal="right" vertical="center"/>
    </xf>
    <xf numFmtId="4" fontId="118" fillId="0" borderId="15" xfId="0" applyFont="true" applyBorder="true" applyNumberFormat="true">
      <alignment wrapText="true" horizontal="right" vertical="center"/>
    </xf>
    <xf numFmtId="4" fontId="119" fillId="0" borderId="15" xfId="0" applyFont="true" applyBorder="true" applyNumberFormat="true">
      <alignment wrapText="true" horizontal="right" vertical="center"/>
    </xf>
    <xf numFmtId="4" fontId="120" fillId="0" borderId="15" xfId="0" applyFont="true" applyBorder="true" applyNumberFormat="true">
      <alignment wrapText="true" horizontal="right" vertical="center"/>
    </xf>
    <xf numFmtId="4" fontId="121" fillId="0" borderId="15" xfId="0" applyFont="true" applyBorder="true" applyNumberFormat="true">
      <alignment wrapText="true" horizontal="right" vertical="center"/>
    </xf>
    <xf numFmtId="4" fontId="122" fillId="0" borderId="15" xfId="0" applyFont="true" applyBorder="true" applyNumberFormat="true">
      <alignment wrapText="true" horizontal="right" vertical="center"/>
    </xf>
    <xf numFmtId="4" fontId="123" fillId="0" borderId="15" xfId="0" applyFont="true" applyBorder="true" applyNumberFormat="true">
      <alignment wrapText="true" horizontal="right" vertical="center"/>
    </xf>
    <xf numFmtId="4" fontId="124" fillId="0" borderId="15" xfId="0" applyFont="true" applyBorder="true" applyNumberFormat="true">
      <alignment wrapText="true" horizontal="right" vertical="center"/>
    </xf>
    <xf numFmtId="4" fontId="125" fillId="0" borderId="15" xfId="0" applyFont="true" applyBorder="true" applyNumberFormat="true">
      <alignment wrapText="true" horizontal="right" vertical="center"/>
    </xf>
    <xf numFmtId="4" fontId="126" fillId="0" borderId="15" xfId="0" applyFont="true" applyBorder="true" applyNumberFormat="true">
      <alignment wrapText="true" horizontal="right" vertical="center"/>
    </xf>
    <xf numFmtId="4" fontId="127" fillId="0" borderId="15" xfId="0" applyFont="true" applyBorder="true" applyNumberFormat="true">
      <alignment wrapText="true" horizontal="right" vertical="center"/>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sheetPr>
    <pageSetUpPr fitToPage="true"/>
  </sheetPr>
  <dimension ref="A2:Q140"/>
  <sheetViews>
    <sheetView workbookViewId="0" tabSelected="true" showGridLines="false"/>
  </sheetViews>
  <sheetFormatPr defaultRowHeight="12.75" baseColWidth="14" customHeight="true"/>
  <cols>
    <col min="1" max="1" width="23.4375" customWidth="true"/>
    <col min="2" max="2" width="13.671875" customWidth="true"/>
    <col min="3" max="3" width="31.25" customWidth="true"/>
    <col min="4" max="4" width="16.40625" customWidth="true"/>
    <col min="5" max="5" width="7.8125" customWidth="true"/>
    <col min="6" max="6" width="18.359375" customWidth="true"/>
    <col min="7" max="7" width="9.765625" customWidth="true"/>
    <col min="8" max="8" width="9.765625" customWidth="true"/>
    <col min="9" max="9" width="13.671875" customWidth="true"/>
    <col min="10" max="10" width="7.03125" customWidth="true"/>
    <col min="11" max="11" width="13.671875" customWidth="true"/>
    <col min="12" max="12" width="18.359375" customWidth="true"/>
    <col min="13" max="13" width="18.359375" customWidth="true"/>
    <col min="14" max="14" width="18.359375" customWidth="true"/>
    <col min="15" max="15" width="23.4375" customWidth="true"/>
    <col min="16" max="16" width="9.765625" customWidth="true"/>
  </cols>
  <sheetData>
    <row r="2" ht="20.4" customHeight="true">
      <c r="A2" s="5" t="s">
        <v>0</v>
      </c>
    </row>
    <row r="3">
      <c r="A3" s="9" t="s">
        <v>1</v>
      </c>
      <c r="O3" s="7" t="s">
        <v>7</v>
      </c>
    </row>
    <row r="4">
      <c r="A4" s="9" t="s">
        <v>2</v>
      </c>
      <c r="O4" s="9" t="s">
        <v>7</v>
      </c>
    </row>
    <row r="5">
      <c r="A5" s="9" t="s">
        <v>3</v>
      </c>
      <c r="O5" s="9" t="s">
        <v>7</v>
      </c>
    </row>
    <row r="6">
      <c r="A6" s="9" t="s">
        <v>4</v>
      </c>
      <c r="O6" s="9" t="s">
        <v>5</v>
      </c>
    </row>
    <row r="7">
      <c r="A7" s="9" t="s">
        <v>5</v>
      </c>
    </row>
    <row r="8">
      <c r="A8" s="9" t="s">
        <v>6</v>
      </c>
    </row>
    <row r="10">
      <c r="A10" s="3" t="s">
        <v>7</v>
      </c>
      <c r="B10" s="3" t="s">
        <v>7</v>
      </c>
      <c r="C10" s="3" t="s">
        <v>7</v>
      </c>
      <c r="D10" s="3" t="s">
        <v>7</v>
      </c>
      <c r="E10" s="3" t="s">
        <v>7</v>
      </c>
      <c r="F10" s="3" t="s">
        <v>7</v>
      </c>
      <c r="G10" s="3" t="s">
        <v>7</v>
      </c>
      <c r="H10" s="3" t="s">
        <v>7</v>
      </c>
      <c r="I10" s="3" t="s">
        <v>7</v>
      </c>
      <c r="J10" s="3" t="s">
        <v>7</v>
      </c>
      <c r="K10" s="3" t="s">
        <v>7</v>
      </c>
      <c r="L10" s="3" t="s">
        <v>7</v>
      </c>
      <c r="M10" s="3" t="s">
        <v>7</v>
      </c>
      <c r="N10" s="3" t="s">
        <v>7</v>
      </c>
      <c r="O10" s="3" t="s">
        <v>7</v>
      </c>
      <c r="P10" s="3" t="s">
        <v>7</v>
      </c>
    </row>
    <row r="11">
      <c r="A11" s="6" t="s">
        <v>8</v>
      </c>
    </row>
    <row r="13">
      <c r="A13" s="7" t="s">
        <v>9</v>
      </c>
      <c r="N13" s="7" t="s">
        <v>214</v>
      </c>
      <c r="P13" s="12" t="s">
        <v>215</v>
      </c>
    </row>
    <row r="14">
      <c r="N14" s="7" t="s">
        <v>216</v>
      </c>
      <c r="P14" s="12" t="s">
        <v>217</v>
      </c>
    </row>
    <row r="17">
      <c r="N17" s="12" t="s">
        <v>10</v>
      </c>
    </row>
    <row r="18" ht="42.0" customHeight="true">
      <c r="A18" s="16" t="s">
        <v>11</v>
      </c>
      <c r="B18" s="16" t="s">
        <v>12</v>
      </c>
      <c r="C18" s="16" t="s">
        <v>13</v>
      </c>
      <c r="D18" s="26" t="s">
        <v>14</v>
      </c>
      <c r="E18" s="26" t="s">
        <v>15</v>
      </c>
      <c r="F18" s="25" t="s">
        <v>16</v>
      </c>
      <c r="G18" s="26" t="s">
        <v>17</v>
      </c>
      <c r="H18" s="26" t="s">
        <v>18</v>
      </c>
      <c r="I18" s="25" t="s">
        <v>19</v>
      </c>
      <c r="J18" s="25" t="s">
        <v>20</v>
      </c>
      <c r="K18" s="25" t="s">
        <v>21</v>
      </c>
      <c r="L18" s="25" t="s">
        <v>22</v>
      </c>
      <c r="M18" s="25" t="s">
        <v>23</v>
      </c>
      <c r="N18" s="25" t="s">
        <v>24</v>
      </c>
      <c r="O18" s="16" t="s">
        <v>25</v>
      </c>
      <c r="P18" s="26" t="s">
        <v>26</v>
      </c>
    </row>
    <row r="19">
      <c r="A19" s="43" t="s">
        <v>27</v>
      </c>
      <c r="B19" s="42" t="s">
        <v>28</v>
      </c>
      <c r="C19" s="42" t="s">
        <v>29</v>
      </c>
      <c r="D19" s="33" t="s">
        <v>30</v>
      </c>
      <c r="E19" s="33" t="n">
        <v>294.0</v>
      </c>
      <c r="F19" s="32" t="n">
        <v>172188.04</v>
      </c>
      <c r="G19" s="34" t="s">
        <v>7</v>
      </c>
      <c r="H19" s="34" t="n">
        <v>3.0</v>
      </c>
      <c r="I19" s="32" t="n">
        <f>ROUND(F19-((F19*J19)/100),2)</f>
      </c>
      <c r="J19" s="32" t="n">
        <v>65.0</v>
      </c>
      <c r="K19" s="32" t="n">
        <f>ROUND((H19 * I19),2)</f>
      </c>
      <c r="L19" s="32" t="n">
        <v>7728.55</v>
      </c>
      <c r="M19" s="32" t="n">
        <v>48327.86</v>
      </c>
      <c r="N19" s="32" t="n">
        <v>7728.55</v>
      </c>
      <c r="O19" s="27" t="s">
        <v>31</v>
      </c>
      <c r="P19" s="33" t="s">
        <v>7</v>
      </c>
    </row>
    <row r="20">
      <c r="A20" s="27" t="s">
        <v>32</v>
      </c>
      <c r="B20" s="27" t="s">
        <v>33</v>
      </c>
      <c r="C20" s="42" t="s">
        <v>34</v>
      </c>
      <c r="D20" s="33" t="s">
        <v>30</v>
      </c>
      <c r="E20" s="33" t="n">
        <v>3.0</v>
      </c>
      <c r="F20" s="46" t="n">
        <v>0.0</v>
      </c>
      <c r="G20" s="34" t="s">
        <v>7</v>
      </c>
      <c r="H20" s="34" t="n">
        <v>3.0</v>
      </c>
      <c r="I20" s="32" t="n">
        <f>ROUND(F20-((F20*J20)/100),2)</f>
      </c>
      <c r="J20" s="32" t="n">
        <v>65.0</v>
      </c>
      <c r="K20" s="32" t="n">
        <f>ROUND((H20 * I20),2)</f>
      </c>
      <c r="L20" s="32" t="n">
        <v>0.0</v>
      </c>
      <c r="M20" s="32" t="n">
        <v>0.0</v>
      </c>
      <c r="N20" s="32" t="n">
        <v>0.0</v>
      </c>
      <c r="O20" s="27" t="s">
        <v>7</v>
      </c>
      <c r="P20" s="33" t="s">
        <v>7</v>
      </c>
    </row>
    <row r="21">
      <c r="A21" s="27" t="s">
        <v>35</v>
      </c>
      <c r="B21" s="27" t="s">
        <v>28</v>
      </c>
      <c r="C21" s="42" t="s">
        <v>36</v>
      </c>
      <c r="D21" s="33" t="s">
        <v>30</v>
      </c>
      <c r="E21" s="33" t="n">
        <v>28.0</v>
      </c>
      <c r="F21" s="47" t="n">
        <v>0.0</v>
      </c>
      <c r="G21" s="34" t="s">
        <v>7</v>
      </c>
      <c r="H21" s="34" t="n">
        <v>3.0</v>
      </c>
      <c r="I21" s="32" t="n">
        <f>ROUND(F21-((F21*J21)/100),2)</f>
      </c>
      <c r="J21" s="32" t="n">
        <v>65.0</v>
      </c>
      <c r="K21" s="32" t="n">
        <f>ROUND((H21 * I21),2)</f>
      </c>
      <c r="L21" s="32" t="n">
        <v>0.0</v>
      </c>
      <c r="M21" s="32" t="n">
        <v>0.0</v>
      </c>
      <c r="N21" s="32" t="n">
        <v>0.0</v>
      </c>
      <c r="O21" s="27" t="s">
        <v>7</v>
      </c>
      <c r="P21" s="33" t="s">
        <v>7</v>
      </c>
    </row>
    <row r="22">
      <c r="A22" s="27" t="s">
        <v>37</v>
      </c>
      <c r="B22" s="27" t="s">
        <v>28</v>
      </c>
      <c r="C22" s="42" t="s">
        <v>38</v>
      </c>
      <c r="D22" s="33" t="s">
        <v>30</v>
      </c>
      <c r="E22" s="33" t="n">
        <v>28.0</v>
      </c>
      <c r="F22" s="48" t="n">
        <v>0.0</v>
      </c>
      <c r="G22" s="34" t="s">
        <v>7</v>
      </c>
      <c r="H22" s="34" t="n">
        <v>3.0</v>
      </c>
      <c r="I22" s="32" t="n">
        <f>ROUND(F22-((F22*J22)/100),2)</f>
      </c>
      <c r="J22" s="32" t="n">
        <v>65.0</v>
      </c>
      <c r="K22" s="32" t="n">
        <f>ROUND((H22 * I22),2)</f>
      </c>
      <c r="L22" s="32" t="n">
        <v>0.0</v>
      </c>
      <c r="M22" s="32" t="n">
        <v>0.0</v>
      </c>
      <c r="N22" s="32" t="n">
        <v>0.0</v>
      </c>
      <c r="O22" s="27" t="s">
        <v>7</v>
      </c>
      <c r="P22" s="33" t="s">
        <v>7</v>
      </c>
    </row>
    <row r="23">
      <c r="A23" s="27" t="s">
        <v>39</v>
      </c>
      <c r="B23" s="27" t="s">
        <v>28</v>
      </c>
      <c r="C23" s="42" t="s">
        <v>40</v>
      </c>
      <c r="D23" s="33" t="s">
        <v>30</v>
      </c>
      <c r="E23" s="33" t="n">
        <v>28.0</v>
      </c>
      <c r="F23" s="49" t="n">
        <v>0.0</v>
      </c>
      <c r="G23" s="34" t="s">
        <v>7</v>
      </c>
      <c r="H23" s="34" t="n">
        <v>3.0</v>
      </c>
      <c r="I23" s="32" t="n">
        <f>ROUND(F23-((F23*J23)/100),2)</f>
      </c>
      <c r="J23" s="32" t="n">
        <v>65.0</v>
      </c>
      <c r="K23" s="32" t="n">
        <f>ROUND((H23 * I23),2)</f>
      </c>
      <c r="L23" s="32" t="n">
        <v>0.0</v>
      </c>
      <c r="M23" s="32" t="n">
        <v>0.0</v>
      </c>
      <c r="N23" s="32" t="n">
        <v>0.0</v>
      </c>
      <c r="O23" s="27" t="s">
        <v>7</v>
      </c>
      <c r="P23" s="33" t="s">
        <v>7</v>
      </c>
    </row>
    <row r="24">
      <c r="A24" s="27" t="s">
        <v>41</v>
      </c>
      <c r="B24" s="27" t="s">
        <v>28</v>
      </c>
      <c r="C24" s="42" t="s">
        <v>42</v>
      </c>
      <c r="D24" s="33" t="s">
        <v>30</v>
      </c>
      <c r="E24" s="33" t="n">
        <v>28.0</v>
      </c>
      <c r="F24" s="50" t="n">
        <v>4015.13</v>
      </c>
      <c r="G24" s="34" t="s">
        <v>7</v>
      </c>
      <c r="H24" s="34" t="n">
        <v>12.0</v>
      </c>
      <c r="I24" s="32" t="n">
        <f>ROUND(F24-((F24*J24)/100),2)</f>
      </c>
      <c r="J24" s="32" t="n">
        <v>65.0</v>
      </c>
      <c r="K24" s="32" t="n">
        <f>ROUND((H24 * I24),2)</f>
      </c>
      <c r="L24" s="32" t="n">
        <v>0.0</v>
      </c>
      <c r="M24" s="32" t="n">
        <v>0.0</v>
      </c>
      <c r="N24" s="32" t="n">
        <v>0.0</v>
      </c>
      <c r="O24" s="27" t="s">
        <v>7</v>
      </c>
      <c r="P24" s="33" t="s">
        <v>7</v>
      </c>
    </row>
    <row r="25">
      <c r="A25" s="27" t="s">
        <v>43</v>
      </c>
      <c r="B25" s="27" t="s">
        <v>28</v>
      </c>
      <c r="C25" s="42" t="s">
        <v>44</v>
      </c>
      <c r="D25" s="33" t="s">
        <v>30</v>
      </c>
      <c r="E25" s="33" t="n">
        <v>294.0</v>
      </c>
      <c r="F25" s="51" t="n">
        <v>0.0</v>
      </c>
      <c r="G25" s="34" t="s">
        <v>7</v>
      </c>
      <c r="H25" s="34" t="n">
        <v>3.0</v>
      </c>
      <c r="I25" s="32" t="n">
        <f>ROUND(F25-((F25*J25)/100),2)</f>
      </c>
      <c r="J25" s="32" t="n">
        <v>65.0</v>
      </c>
      <c r="K25" s="32" t="n">
        <f>ROUND((H25 * I25),2)</f>
      </c>
      <c r="L25" s="32" t="n">
        <v>0.0</v>
      </c>
      <c r="M25" s="32" t="n">
        <v>0.0</v>
      </c>
      <c r="N25" s="32" t="n">
        <v>0.0</v>
      </c>
      <c r="O25" s="27" t="s">
        <v>7</v>
      </c>
      <c r="P25" s="33" t="s">
        <v>7</v>
      </c>
    </row>
    <row r="26">
      <c r="A26" s="27" t="s">
        <v>45</v>
      </c>
      <c r="B26" s="27" t="s">
        <v>28</v>
      </c>
      <c r="C26" s="42" t="s">
        <v>46</v>
      </c>
      <c r="D26" s="33" t="s">
        <v>30</v>
      </c>
      <c r="E26" s="33" t="n">
        <v>294.0</v>
      </c>
      <c r="F26" s="52" t="n">
        <v>0.0</v>
      </c>
      <c r="G26" s="34" t="s">
        <v>7</v>
      </c>
      <c r="H26" s="34" t="n">
        <v>3.0</v>
      </c>
      <c r="I26" s="32" t="n">
        <f>ROUND(F26-((F26*J26)/100),2)</f>
      </c>
      <c r="J26" s="32" t="n">
        <v>65.0</v>
      </c>
      <c r="K26" s="32" t="n">
        <f>ROUND((H26 * I26),2)</f>
      </c>
      <c r="L26" s="32" t="n">
        <v>0.0</v>
      </c>
      <c r="M26" s="32" t="n">
        <v>0.0</v>
      </c>
      <c r="N26" s="32" t="n">
        <v>0.0</v>
      </c>
      <c r="O26" s="27" t="s">
        <v>7</v>
      </c>
      <c r="P26" s="33" t="s">
        <v>7</v>
      </c>
    </row>
    <row r="27">
      <c r="A27" s="27" t="s">
        <v>47</v>
      </c>
      <c r="B27" s="27" t="s">
        <v>28</v>
      </c>
      <c r="C27" s="42" t="s">
        <v>48</v>
      </c>
      <c r="D27" s="33" t="s">
        <v>30</v>
      </c>
      <c r="E27" s="33" t="n">
        <v>28.0</v>
      </c>
      <c r="F27" s="53" t="n">
        <v>0.0</v>
      </c>
      <c r="G27" s="34" t="s">
        <v>7</v>
      </c>
      <c r="H27" s="34" t="n">
        <v>3.0</v>
      </c>
      <c r="I27" s="32" t="n">
        <f>ROUND(F27-((F27*J27)/100),2)</f>
      </c>
      <c r="J27" s="32" t="n">
        <v>65.0</v>
      </c>
      <c r="K27" s="32" t="n">
        <f>ROUND((H27 * I27),2)</f>
      </c>
      <c r="L27" s="32" t="n">
        <v>0.0</v>
      </c>
      <c r="M27" s="32" t="n">
        <v>0.0</v>
      </c>
      <c r="N27" s="32" t="n">
        <v>0.0</v>
      </c>
      <c r="O27" s="27" t="s">
        <v>7</v>
      </c>
      <c r="P27" s="33" t="s">
        <v>7</v>
      </c>
    </row>
    <row r="28">
      <c r="A28" s="27" t="s">
        <v>49</v>
      </c>
      <c r="B28" s="27" t="s">
        <v>28</v>
      </c>
      <c r="C28" s="42" t="s">
        <v>50</v>
      </c>
      <c r="D28" s="33" t="n">
        <v>36.0</v>
      </c>
      <c r="E28" s="33" t="s">
        <v>51</v>
      </c>
      <c r="F28" s="54" t="n">
        <v>0.0</v>
      </c>
      <c r="G28" s="34" t="s">
        <v>7</v>
      </c>
      <c r="H28" s="34" t="n">
        <v>3.0</v>
      </c>
      <c r="I28" s="32" t="n">
        <f>ROUND(F28-((F28*J28)/100),2)</f>
      </c>
      <c r="J28" s="32" t="n">
        <v>65.0</v>
      </c>
      <c r="K28" s="32" t="n">
        <f>ROUND((H28 * I28),2)</f>
      </c>
      <c r="L28" s="32" t="n">
        <v>0.0</v>
      </c>
      <c r="M28" s="32" t="n">
        <v>0.0</v>
      </c>
      <c r="N28" s="32" t="n">
        <v>0.0</v>
      </c>
      <c r="O28" s="27" t="s">
        <v>7</v>
      </c>
      <c r="P28" s="33" t="s">
        <v>7</v>
      </c>
    </row>
    <row r="29">
      <c r="A29" s="27" t="s">
        <v>52</v>
      </c>
      <c r="B29" s="27" t="s">
        <v>28</v>
      </c>
      <c r="C29" s="42" t="s">
        <v>53</v>
      </c>
      <c r="D29" s="33" t="s">
        <v>30</v>
      </c>
      <c r="E29" s="33" t="n">
        <v>3.0</v>
      </c>
      <c r="F29" s="55" t="n">
        <v>0.0</v>
      </c>
      <c r="G29" s="34" t="s">
        <v>7</v>
      </c>
      <c r="H29" s="34" t="n">
        <v>3.0</v>
      </c>
      <c r="I29" s="32" t="n">
        <f>ROUND(F29-((F29*J29)/100),2)</f>
      </c>
      <c r="J29" s="32" t="n">
        <v>65.0</v>
      </c>
      <c r="K29" s="32" t="n">
        <f>ROUND((H29 * I29),2)</f>
      </c>
      <c r="L29" s="32" t="n">
        <v>0.0</v>
      </c>
      <c r="M29" s="32" t="n">
        <v>0.0</v>
      </c>
      <c r="N29" s="32" t="n">
        <v>0.0</v>
      </c>
      <c r="O29" s="27" t="s">
        <v>7</v>
      </c>
      <c r="P29" s="33" t="s">
        <v>7</v>
      </c>
    </row>
    <row r="30">
      <c r="A30" s="27" t="s">
        <v>54</v>
      </c>
      <c r="B30" s="27" t="s">
        <v>28</v>
      </c>
      <c r="C30" s="42" t="s">
        <v>55</v>
      </c>
      <c r="D30" s="33" t="n">
        <v>36.0</v>
      </c>
      <c r="E30" s="33" t="s">
        <v>51</v>
      </c>
      <c r="F30" s="56" t="n">
        <v>20074.11</v>
      </c>
      <c r="G30" s="34" t="s">
        <v>7</v>
      </c>
      <c r="H30" s="34" t="n">
        <v>3.0</v>
      </c>
      <c r="I30" s="32" t="n">
        <f>ROUND(F30-((F30*J30)/100),2)</f>
      </c>
      <c r="J30" s="32" t="n">
        <v>65.0</v>
      </c>
      <c r="K30" s="32" t="n">
        <f>ROUND((H30 * I30),2)</f>
      </c>
      <c r="L30" s="32" t="n">
        <v>0.0</v>
      </c>
      <c r="M30" s="32" t="n">
        <v>0.0</v>
      </c>
      <c r="N30" s="32" t="n">
        <v>0.0</v>
      </c>
      <c r="O30" s="27" t="s">
        <v>7</v>
      </c>
      <c r="P30" s="33" t="s">
        <v>7</v>
      </c>
    </row>
    <row r="31">
      <c r="A31" s="27" t="s">
        <v>56</v>
      </c>
      <c r="B31" s="27" t="s">
        <v>33</v>
      </c>
      <c r="C31" s="42" t="s">
        <v>57</v>
      </c>
      <c r="D31" s="33" t="s">
        <v>30</v>
      </c>
      <c r="E31" s="33" t="n">
        <v>6.0</v>
      </c>
      <c r="F31" s="57" t="n">
        <v>0.0</v>
      </c>
      <c r="G31" s="34" t="s">
        <v>7</v>
      </c>
      <c r="H31" s="34" t="n">
        <v>3.0</v>
      </c>
      <c r="I31" s="32" t="n">
        <f>ROUND(F31-((F31*J31)/100),2)</f>
      </c>
      <c r="J31" s="32" t="n">
        <v>65.0</v>
      </c>
      <c r="K31" s="32" t="n">
        <f>ROUND((H31 * I31),2)</f>
      </c>
      <c r="L31" s="32" t="n">
        <v>0.0</v>
      </c>
      <c r="M31" s="32" t="n">
        <v>0.0</v>
      </c>
      <c r="N31" s="32" t="n">
        <v>0.0</v>
      </c>
      <c r="O31" s="27" t="s">
        <v>7</v>
      </c>
      <c r="P31" s="33" t="s">
        <v>7</v>
      </c>
    </row>
    <row r="32">
      <c r="A32" s="27" t="s">
        <v>58</v>
      </c>
      <c r="B32" s="27" t="s">
        <v>28</v>
      </c>
      <c r="C32" s="42" t="s">
        <v>59</v>
      </c>
      <c r="D32" s="33" t="n">
        <v>36.0</v>
      </c>
      <c r="E32" s="33" t="s">
        <v>51</v>
      </c>
      <c r="F32" s="58" t="n">
        <v>0.0</v>
      </c>
      <c r="G32" s="34" t="s">
        <v>7</v>
      </c>
      <c r="H32" s="34" t="n">
        <v>3.0</v>
      </c>
      <c r="I32" s="32" t="n">
        <f>ROUND(F32-((F32*J32)/100),2)</f>
      </c>
      <c r="J32" s="32" t="n">
        <v>65.0</v>
      </c>
      <c r="K32" s="32" t="n">
        <f>ROUND((H32 * I32),2)</f>
      </c>
      <c r="L32" s="32" t="n">
        <v>0.0</v>
      </c>
      <c r="M32" s="32" t="n">
        <v>0.0</v>
      </c>
      <c r="N32" s="32" t="n">
        <v>0.0</v>
      </c>
      <c r="O32" s="27" t="s">
        <v>7</v>
      </c>
      <c r="P32" s="33" t="s">
        <v>7</v>
      </c>
    </row>
    <row r="33">
      <c r="A33" s="27" t="s">
        <v>60</v>
      </c>
      <c r="B33" s="27" t="s">
        <v>33</v>
      </c>
      <c r="C33" s="42" t="s">
        <v>61</v>
      </c>
      <c r="D33" s="33" t="s">
        <v>30</v>
      </c>
      <c r="E33" s="33" t="n">
        <v>6.0</v>
      </c>
      <c r="F33" s="59" t="n">
        <v>0.0</v>
      </c>
      <c r="G33" s="34" t="s">
        <v>7</v>
      </c>
      <c r="H33" s="34" t="n">
        <v>3.0</v>
      </c>
      <c r="I33" s="32" t="n">
        <f>ROUND(F33-((F33*J33)/100),2)</f>
      </c>
      <c r="J33" s="32" t="n">
        <v>65.0</v>
      </c>
      <c r="K33" s="32" t="n">
        <f>ROUND((H33 * I33),2)</f>
      </c>
      <c r="L33" s="32" t="n">
        <v>0.0</v>
      </c>
      <c r="M33" s="32" t="n">
        <v>0.0</v>
      </c>
      <c r="N33" s="32" t="n">
        <v>0.0</v>
      </c>
      <c r="O33" s="27" t="s">
        <v>31</v>
      </c>
      <c r="P33" s="33" t="s">
        <v>7</v>
      </c>
    </row>
    <row r="34">
      <c r="A34" s="27" t="s">
        <v>62</v>
      </c>
      <c r="B34" s="27" t="s">
        <v>28</v>
      </c>
      <c r="C34" s="42" t="s">
        <v>63</v>
      </c>
      <c r="D34" s="33" t="n">
        <v>36.0</v>
      </c>
      <c r="E34" s="33" t="s">
        <v>51</v>
      </c>
      <c r="F34" s="60" t="n">
        <v>0.0</v>
      </c>
      <c r="G34" s="34" t="s">
        <v>7</v>
      </c>
      <c r="H34" s="34" t="n">
        <v>3.0</v>
      </c>
      <c r="I34" s="32" t="n">
        <f>ROUND(F34-((F34*J34)/100),2)</f>
      </c>
      <c r="J34" s="32" t="n">
        <v>65.0</v>
      </c>
      <c r="K34" s="32" t="n">
        <f>ROUND((H34 * I34),2)</f>
      </c>
      <c r="L34" s="32" t="n">
        <v>0.0</v>
      </c>
      <c r="M34" s="32" t="n">
        <v>0.0</v>
      </c>
      <c r="N34" s="32" t="n">
        <v>0.0</v>
      </c>
      <c r="O34" s="27" t="s">
        <v>7</v>
      </c>
      <c r="P34" s="33" t="s">
        <v>7</v>
      </c>
    </row>
    <row r="35">
      <c r="A35" s="27" t="s">
        <v>64</v>
      </c>
      <c r="B35" s="27" t="s">
        <v>33</v>
      </c>
      <c r="C35" s="42" t="s">
        <v>65</v>
      </c>
      <c r="D35" s="33" t="s">
        <v>30</v>
      </c>
      <c r="E35" s="33" t="n">
        <v>28.0</v>
      </c>
      <c r="F35" s="61" t="n">
        <v>0.0</v>
      </c>
      <c r="G35" s="34" t="s">
        <v>7</v>
      </c>
      <c r="H35" s="34" t="n">
        <v>3.0</v>
      </c>
      <c r="I35" s="32" t="n">
        <f>ROUND(F35-((F35*J35)/100),2)</f>
      </c>
      <c r="J35" s="32" t="n">
        <v>65.0</v>
      </c>
      <c r="K35" s="32" t="n">
        <f>ROUND((H35 * I35),2)</f>
      </c>
      <c r="L35" s="32" t="n">
        <v>0.0</v>
      </c>
      <c r="M35" s="32" t="n">
        <v>0.0</v>
      </c>
      <c r="N35" s="32" t="n">
        <v>0.0</v>
      </c>
      <c r="O35" s="27" t="s">
        <v>7</v>
      </c>
      <c r="P35" s="33" t="s">
        <v>7</v>
      </c>
    </row>
    <row r="36">
      <c r="A36" s="43" t="s">
        <v>66</v>
      </c>
      <c r="B36" s="42" t="s">
        <v>28</v>
      </c>
      <c r="C36" s="42" t="s">
        <v>67</v>
      </c>
      <c r="D36" s="33" t="s">
        <v>30</v>
      </c>
      <c r="E36" s="33" t="n">
        <v>206.0</v>
      </c>
      <c r="F36" s="32" t="n">
        <v>339023.08</v>
      </c>
      <c r="G36" s="34" t="s">
        <v>7</v>
      </c>
      <c r="H36" s="34" t="n">
        <v>1.0</v>
      </c>
      <c r="I36" s="32" t="n">
        <f>ROUND(F36-((F36*J36)/100),2)</f>
      </c>
      <c r="J36" s="32" t="n">
        <v>65.0</v>
      </c>
      <c r="K36" s="32" t="n">
        <f>ROUND((H36 * I36),2)</f>
      </c>
      <c r="L36" s="32" t="n">
        <v>4639.53</v>
      </c>
      <c r="M36" s="32" t="n">
        <v>0.0</v>
      </c>
      <c r="N36" s="32" t="n">
        <v>4639.53</v>
      </c>
      <c r="O36" s="27" t="s">
        <v>31</v>
      </c>
      <c r="P36" s="33" t="s">
        <v>7</v>
      </c>
    </row>
    <row r="37">
      <c r="A37" s="27" t="s">
        <v>68</v>
      </c>
      <c r="B37" s="27" t="s">
        <v>28</v>
      </c>
      <c r="C37" s="42" t="s">
        <v>69</v>
      </c>
      <c r="D37" s="33" t="s">
        <v>30</v>
      </c>
      <c r="E37" s="33" t="n">
        <v>28.0</v>
      </c>
      <c r="F37" s="62" t="n">
        <v>0.0</v>
      </c>
      <c r="G37" s="34" t="s">
        <v>7</v>
      </c>
      <c r="H37" s="34" t="n">
        <v>1.0</v>
      </c>
      <c r="I37" s="32" t="n">
        <f>ROUND(F37-((F37*J37)/100),2)</f>
      </c>
      <c r="J37" s="32" t="n">
        <v>65.0</v>
      </c>
      <c r="K37" s="32" t="n">
        <f>ROUND((H37 * I37),2)</f>
      </c>
      <c r="L37" s="32" t="n">
        <v>0.0</v>
      </c>
      <c r="M37" s="32" t="n">
        <v>0.0</v>
      </c>
      <c r="N37" s="32" t="n">
        <v>0.0</v>
      </c>
      <c r="O37" s="27" t="s">
        <v>7</v>
      </c>
      <c r="P37" s="33" t="s">
        <v>7</v>
      </c>
    </row>
    <row r="38">
      <c r="A38" s="27" t="s">
        <v>70</v>
      </c>
      <c r="B38" s="27" t="s">
        <v>28</v>
      </c>
      <c r="C38" s="42" t="s">
        <v>71</v>
      </c>
      <c r="D38" s="33" t="s">
        <v>30</v>
      </c>
      <c r="E38" s="33" t="n">
        <v>28.0</v>
      </c>
      <c r="F38" s="63" t="n">
        <v>0.0</v>
      </c>
      <c r="G38" s="34" t="s">
        <v>7</v>
      </c>
      <c r="H38" s="34" t="n">
        <v>1.0</v>
      </c>
      <c r="I38" s="32" t="n">
        <f>ROUND(F38-((F38*J38)/100),2)</f>
      </c>
      <c r="J38" s="32" t="n">
        <v>65.0</v>
      </c>
      <c r="K38" s="32" t="n">
        <f>ROUND((H38 * I38),2)</f>
      </c>
      <c r="L38" s="32" t="n">
        <v>0.0</v>
      </c>
      <c r="M38" s="32" t="n">
        <v>0.0</v>
      </c>
      <c r="N38" s="32" t="n">
        <v>0.0</v>
      </c>
      <c r="O38" s="27" t="s">
        <v>7</v>
      </c>
      <c r="P38" s="33" t="s">
        <v>7</v>
      </c>
    </row>
    <row r="39">
      <c r="A39" s="27" t="s">
        <v>72</v>
      </c>
      <c r="B39" s="27" t="s">
        <v>28</v>
      </c>
      <c r="C39" s="42" t="s">
        <v>73</v>
      </c>
      <c r="D39" s="33" t="s">
        <v>30</v>
      </c>
      <c r="E39" s="33" t="n">
        <v>7.0</v>
      </c>
      <c r="F39" s="64" t="n">
        <v>0.0</v>
      </c>
      <c r="G39" s="34" t="s">
        <v>7</v>
      </c>
      <c r="H39" s="34" t="n">
        <v>1.0</v>
      </c>
      <c r="I39" s="32" t="n">
        <f>ROUND(F39-((F39*J39)/100),2)</f>
      </c>
      <c r="J39" s="32" t="n">
        <v>65.0</v>
      </c>
      <c r="K39" s="32" t="n">
        <f>ROUND((H39 * I39),2)</f>
      </c>
      <c r="L39" s="32" t="n">
        <v>0.0</v>
      </c>
      <c r="M39" s="32" t="n">
        <v>0.0</v>
      </c>
      <c r="N39" s="32" t="n">
        <v>0.0</v>
      </c>
      <c r="O39" s="27" t="s">
        <v>7</v>
      </c>
      <c r="P39" s="33" t="s">
        <v>7</v>
      </c>
    </row>
    <row r="40">
      <c r="A40" s="27" t="s">
        <v>74</v>
      </c>
      <c r="B40" s="27" t="s">
        <v>28</v>
      </c>
      <c r="C40" s="42" t="s">
        <v>75</v>
      </c>
      <c r="D40" s="33" t="s">
        <v>30</v>
      </c>
      <c r="E40" s="33" t="n">
        <v>28.0</v>
      </c>
      <c r="F40" s="65" t="n">
        <v>0.0</v>
      </c>
      <c r="G40" s="34" t="s">
        <v>7</v>
      </c>
      <c r="H40" s="34" t="n">
        <v>1.0</v>
      </c>
      <c r="I40" s="32" t="n">
        <f>ROUND(F40-((F40*J40)/100),2)</f>
      </c>
      <c r="J40" s="32" t="n">
        <v>65.0</v>
      </c>
      <c r="K40" s="32" t="n">
        <f>ROUND((H40 * I40),2)</f>
      </c>
      <c r="L40" s="32" t="n">
        <v>0.0</v>
      </c>
      <c r="M40" s="32" t="n">
        <v>0.0</v>
      </c>
      <c r="N40" s="32" t="n">
        <v>0.0</v>
      </c>
      <c r="O40" s="27" t="s">
        <v>7</v>
      </c>
      <c r="P40" s="33" t="s">
        <v>7</v>
      </c>
    </row>
    <row r="41">
      <c r="A41" s="27" t="s">
        <v>76</v>
      </c>
      <c r="B41" s="27" t="s">
        <v>28</v>
      </c>
      <c r="C41" s="42" t="s">
        <v>77</v>
      </c>
      <c r="D41" s="33" t="s">
        <v>30</v>
      </c>
      <c r="E41" s="33" t="n">
        <v>28.0</v>
      </c>
      <c r="F41" s="66" t="n">
        <v>0.0</v>
      </c>
      <c r="G41" s="34" t="s">
        <v>7</v>
      </c>
      <c r="H41" s="34" t="n">
        <v>2.0</v>
      </c>
      <c r="I41" s="32" t="n">
        <f>ROUND(F41-((F41*J41)/100),2)</f>
      </c>
      <c r="J41" s="32" t="n">
        <v>65.0</v>
      </c>
      <c r="K41" s="32" t="n">
        <f>ROUND((H41 * I41),2)</f>
      </c>
      <c r="L41" s="32" t="n">
        <v>0.0</v>
      </c>
      <c r="M41" s="32" t="n">
        <v>0.0</v>
      </c>
      <c r="N41" s="32" t="n">
        <v>0.0</v>
      </c>
      <c r="O41" s="27" t="s">
        <v>7</v>
      </c>
      <c r="P41" s="33" t="s">
        <v>7</v>
      </c>
    </row>
    <row r="42">
      <c r="A42" s="27" t="s">
        <v>78</v>
      </c>
      <c r="B42" s="27" t="s">
        <v>28</v>
      </c>
      <c r="C42" s="42" t="s">
        <v>79</v>
      </c>
      <c r="D42" s="33" t="s">
        <v>30</v>
      </c>
      <c r="E42" s="33" t="n">
        <v>28.0</v>
      </c>
      <c r="F42" s="67" t="n">
        <v>0.0</v>
      </c>
      <c r="G42" s="34" t="s">
        <v>7</v>
      </c>
      <c r="H42" s="34" t="n">
        <v>1.0</v>
      </c>
      <c r="I42" s="32" t="n">
        <f>ROUND(F42-((F42*J42)/100),2)</f>
      </c>
      <c r="J42" s="32" t="n">
        <v>65.0</v>
      </c>
      <c r="K42" s="32" t="n">
        <f>ROUND((H42 * I42),2)</f>
      </c>
      <c r="L42" s="32" t="n">
        <v>0.0</v>
      </c>
      <c r="M42" s="32" t="n">
        <v>0.0</v>
      </c>
      <c r="N42" s="32" t="n">
        <v>0.0</v>
      </c>
      <c r="O42" s="27" t="s">
        <v>7</v>
      </c>
      <c r="P42" s="33" t="s">
        <v>7</v>
      </c>
    </row>
    <row r="43">
      <c r="A43" s="27" t="s">
        <v>80</v>
      </c>
      <c r="B43" s="27" t="s">
        <v>28</v>
      </c>
      <c r="C43" s="42" t="s">
        <v>81</v>
      </c>
      <c r="D43" s="33" t="s">
        <v>30</v>
      </c>
      <c r="E43" s="33" t="n">
        <v>28.0</v>
      </c>
      <c r="F43" s="68" t="n">
        <v>0.0</v>
      </c>
      <c r="G43" s="34" t="s">
        <v>7</v>
      </c>
      <c r="H43" s="34" t="n">
        <v>1.0</v>
      </c>
      <c r="I43" s="32" t="n">
        <f>ROUND(F43-((F43*J43)/100),2)</f>
      </c>
      <c r="J43" s="32" t="n">
        <v>65.0</v>
      </c>
      <c r="K43" s="32" t="n">
        <f>ROUND((H43 * I43),2)</f>
      </c>
      <c r="L43" s="32" t="n">
        <v>0.0</v>
      </c>
      <c r="M43" s="32" t="n">
        <v>0.0</v>
      </c>
      <c r="N43" s="32" t="n">
        <v>0.0</v>
      </c>
      <c r="O43" s="27" t="s">
        <v>7</v>
      </c>
      <c r="P43" s="33" t="s">
        <v>7</v>
      </c>
    </row>
    <row r="44">
      <c r="A44" s="27" t="s">
        <v>82</v>
      </c>
      <c r="B44" s="27" t="s">
        <v>28</v>
      </c>
      <c r="C44" s="42" t="s">
        <v>83</v>
      </c>
      <c r="D44" s="33" t="s">
        <v>30</v>
      </c>
      <c r="E44" s="33" t="n">
        <v>28.0</v>
      </c>
      <c r="F44" s="69" t="n">
        <v>0.0</v>
      </c>
      <c r="G44" s="34" t="s">
        <v>7</v>
      </c>
      <c r="H44" s="34" t="n">
        <v>1.0</v>
      </c>
      <c r="I44" s="32" t="n">
        <f>ROUND(F44-((F44*J44)/100),2)</f>
      </c>
      <c r="J44" s="32" t="n">
        <v>65.0</v>
      </c>
      <c r="K44" s="32" t="n">
        <f>ROUND((H44 * I44),2)</f>
      </c>
      <c r="L44" s="32" t="n">
        <v>0.0</v>
      </c>
      <c r="M44" s="32" t="n">
        <v>0.0</v>
      </c>
      <c r="N44" s="32" t="n">
        <v>0.0</v>
      </c>
      <c r="O44" s="27" t="s">
        <v>7</v>
      </c>
      <c r="P44" s="33" t="s">
        <v>7</v>
      </c>
    </row>
    <row r="45">
      <c r="A45" s="43" t="s">
        <v>84</v>
      </c>
      <c r="B45" s="42" t="s">
        <v>28</v>
      </c>
      <c r="C45" s="42" t="s">
        <v>85</v>
      </c>
      <c r="D45" s="33" t="s">
        <v>30</v>
      </c>
      <c r="E45" s="33" t="n">
        <v>14.0</v>
      </c>
      <c r="F45" s="32" t="n">
        <v>178433.2</v>
      </c>
      <c r="G45" s="34" t="s">
        <v>7</v>
      </c>
      <c r="H45" s="34" t="n">
        <v>4.0</v>
      </c>
      <c r="I45" s="32" t="n">
        <f>ROUND(F45-((F45*J45)/100),2)</f>
      </c>
      <c r="J45" s="32" t="n">
        <v>65.0</v>
      </c>
      <c r="K45" s="32" t="n">
        <f>ROUND((H45 * I45),2)</f>
      </c>
      <c r="L45" s="32" t="n">
        <v>9767.43</v>
      </c>
      <c r="M45" s="32" t="n">
        <v>55357.52</v>
      </c>
      <c r="N45" s="32" t="n">
        <v>9767.43</v>
      </c>
      <c r="O45" s="27" t="s">
        <v>7</v>
      </c>
      <c r="P45" s="33" t="s">
        <v>7</v>
      </c>
    </row>
    <row r="46">
      <c r="A46" s="43" t="s">
        <v>86</v>
      </c>
      <c r="B46" s="42" t="s">
        <v>28</v>
      </c>
      <c r="C46" s="42" t="s">
        <v>87</v>
      </c>
      <c r="D46" s="33" t="s">
        <v>30</v>
      </c>
      <c r="E46" s="33" t="n">
        <v>294.0</v>
      </c>
      <c r="F46" s="32" t="n">
        <v>163266.38</v>
      </c>
      <c r="G46" s="34" t="s">
        <v>7</v>
      </c>
      <c r="H46" s="34" t="n">
        <v>3.0</v>
      </c>
      <c r="I46" s="32" t="n">
        <f>ROUND(F46-((F46*J46)/100),2)</f>
      </c>
      <c r="J46" s="32" t="n">
        <v>65.0</v>
      </c>
      <c r="K46" s="32" t="n">
        <f>ROUND((H46 * I46),2)</f>
      </c>
      <c r="L46" s="32" t="n">
        <v>6702.9</v>
      </c>
      <c r="M46" s="32" t="n">
        <v>42514.92</v>
      </c>
      <c r="N46" s="32" t="n">
        <v>6702.9</v>
      </c>
      <c r="O46" s="27" t="s">
        <v>31</v>
      </c>
      <c r="P46" s="33" t="s">
        <v>7</v>
      </c>
    </row>
    <row r="47">
      <c r="A47" s="27" t="s">
        <v>32</v>
      </c>
      <c r="B47" s="27" t="s">
        <v>33</v>
      </c>
      <c r="C47" s="42" t="s">
        <v>34</v>
      </c>
      <c r="D47" s="33" t="s">
        <v>30</v>
      </c>
      <c r="E47" s="33" t="n">
        <v>3.0</v>
      </c>
      <c r="F47" s="70" t="n">
        <v>0.0</v>
      </c>
      <c r="G47" s="34" t="s">
        <v>7</v>
      </c>
      <c r="H47" s="34" t="n">
        <v>3.0</v>
      </c>
      <c r="I47" s="32" t="n">
        <f>ROUND(F47-((F47*J47)/100),2)</f>
      </c>
      <c r="J47" s="32" t="n">
        <v>65.0</v>
      </c>
      <c r="K47" s="32" t="n">
        <f>ROUND((H47 * I47),2)</f>
      </c>
      <c r="L47" s="32" t="n">
        <v>0.0</v>
      </c>
      <c r="M47" s="32" t="n">
        <v>0.0</v>
      </c>
      <c r="N47" s="32" t="n">
        <v>0.0</v>
      </c>
      <c r="O47" s="27" t="s">
        <v>7</v>
      </c>
      <c r="P47" s="33" t="s">
        <v>7</v>
      </c>
    </row>
    <row r="48">
      <c r="A48" s="27" t="s">
        <v>35</v>
      </c>
      <c r="B48" s="27" t="s">
        <v>28</v>
      </c>
      <c r="C48" s="42" t="s">
        <v>36</v>
      </c>
      <c r="D48" s="33" t="s">
        <v>30</v>
      </c>
      <c r="E48" s="33" t="n">
        <v>28.0</v>
      </c>
      <c r="F48" s="71" t="n">
        <v>0.0</v>
      </c>
      <c r="G48" s="34" t="s">
        <v>7</v>
      </c>
      <c r="H48" s="34" t="n">
        <v>3.0</v>
      </c>
      <c r="I48" s="32" t="n">
        <f>ROUND(F48-((F48*J48)/100),2)</f>
      </c>
      <c r="J48" s="32" t="n">
        <v>65.0</v>
      </c>
      <c r="K48" s="32" t="n">
        <f>ROUND((H48 * I48),2)</f>
      </c>
      <c r="L48" s="32" t="n">
        <v>0.0</v>
      </c>
      <c r="M48" s="32" t="n">
        <v>0.0</v>
      </c>
      <c r="N48" s="32" t="n">
        <v>0.0</v>
      </c>
      <c r="O48" s="27" t="s">
        <v>7</v>
      </c>
      <c r="P48" s="33" t="s">
        <v>7</v>
      </c>
    </row>
    <row r="49">
      <c r="A49" s="27" t="s">
        <v>37</v>
      </c>
      <c r="B49" s="27" t="s">
        <v>28</v>
      </c>
      <c r="C49" s="42" t="s">
        <v>38</v>
      </c>
      <c r="D49" s="33" t="s">
        <v>30</v>
      </c>
      <c r="E49" s="33" t="n">
        <v>28.0</v>
      </c>
      <c r="F49" s="72" t="n">
        <v>0.0</v>
      </c>
      <c r="G49" s="34" t="s">
        <v>7</v>
      </c>
      <c r="H49" s="34" t="n">
        <v>3.0</v>
      </c>
      <c r="I49" s="32" t="n">
        <f>ROUND(F49-((F49*J49)/100),2)</f>
      </c>
      <c r="J49" s="32" t="n">
        <v>65.0</v>
      </c>
      <c r="K49" s="32" t="n">
        <f>ROUND((H49 * I49),2)</f>
      </c>
      <c r="L49" s="32" t="n">
        <v>0.0</v>
      </c>
      <c r="M49" s="32" t="n">
        <v>0.0</v>
      </c>
      <c r="N49" s="32" t="n">
        <v>0.0</v>
      </c>
      <c r="O49" s="27" t="s">
        <v>7</v>
      </c>
      <c r="P49" s="33" t="s">
        <v>7</v>
      </c>
    </row>
    <row r="50">
      <c r="A50" s="27" t="s">
        <v>39</v>
      </c>
      <c r="B50" s="27" t="s">
        <v>28</v>
      </c>
      <c r="C50" s="42" t="s">
        <v>40</v>
      </c>
      <c r="D50" s="33" t="s">
        <v>30</v>
      </c>
      <c r="E50" s="33" t="n">
        <v>28.0</v>
      </c>
      <c r="F50" s="73" t="n">
        <v>0.0</v>
      </c>
      <c r="G50" s="34" t="s">
        <v>7</v>
      </c>
      <c r="H50" s="34" t="n">
        <v>3.0</v>
      </c>
      <c r="I50" s="32" t="n">
        <f>ROUND(F50-((F50*J50)/100),2)</f>
      </c>
      <c r="J50" s="32" t="n">
        <v>65.0</v>
      </c>
      <c r="K50" s="32" t="n">
        <f>ROUND((H50 * I50),2)</f>
      </c>
      <c r="L50" s="32" t="n">
        <v>0.0</v>
      </c>
      <c r="M50" s="32" t="n">
        <v>0.0</v>
      </c>
      <c r="N50" s="32" t="n">
        <v>0.0</v>
      </c>
      <c r="O50" s="27" t="s">
        <v>7</v>
      </c>
      <c r="P50" s="33" t="s">
        <v>7</v>
      </c>
    </row>
    <row r="51">
      <c r="A51" s="27" t="s">
        <v>47</v>
      </c>
      <c r="B51" s="27" t="s">
        <v>28</v>
      </c>
      <c r="C51" s="42" t="s">
        <v>48</v>
      </c>
      <c r="D51" s="33" t="s">
        <v>30</v>
      </c>
      <c r="E51" s="33" t="n">
        <v>28.0</v>
      </c>
      <c r="F51" s="74" t="n">
        <v>0.0</v>
      </c>
      <c r="G51" s="34" t="s">
        <v>7</v>
      </c>
      <c r="H51" s="34" t="n">
        <v>3.0</v>
      </c>
      <c r="I51" s="32" t="n">
        <f>ROUND(F51-((F51*J51)/100),2)</f>
      </c>
      <c r="J51" s="32" t="n">
        <v>65.0</v>
      </c>
      <c r="K51" s="32" t="n">
        <f>ROUND((H51 * I51),2)</f>
      </c>
      <c r="L51" s="32" t="n">
        <v>0.0</v>
      </c>
      <c r="M51" s="32" t="n">
        <v>0.0</v>
      </c>
      <c r="N51" s="32" t="n">
        <v>0.0</v>
      </c>
      <c r="O51" s="27" t="s">
        <v>7</v>
      </c>
      <c r="P51" s="33" t="s">
        <v>7</v>
      </c>
    </row>
    <row r="52">
      <c r="A52" s="27" t="s">
        <v>49</v>
      </c>
      <c r="B52" s="27" t="s">
        <v>28</v>
      </c>
      <c r="C52" s="42" t="s">
        <v>50</v>
      </c>
      <c r="D52" s="33" t="n">
        <v>36.0</v>
      </c>
      <c r="E52" s="33" t="s">
        <v>51</v>
      </c>
      <c r="F52" s="75" t="n">
        <v>0.0</v>
      </c>
      <c r="G52" s="34" t="s">
        <v>7</v>
      </c>
      <c r="H52" s="34" t="n">
        <v>3.0</v>
      </c>
      <c r="I52" s="32" t="n">
        <f>ROUND(F52-((F52*J52)/100),2)</f>
      </c>
      <c r="J52" s="32" t="n">
        <v>65.0</v>
      </c>
      <c r="K52" s="32" t="n">
        <f>ROUND((H52 * I52),2)</f>
      </c>
      <c r="L52" s="32" t="n">
        <v>0.0</v>
      </c>
      <c r="M52" s="32" t="n">
        <v>0.0</v>
      </c>
      <c r="N52" s="32" t="n">
        <v>0.0</v>
      </c>
      <c r="O52" s="27" t="s">
        <v>7</v>
      </c>
      <c r="P52" s="33" t="s">
        <v>7</v>
      </c>
    </row>
    <row r="53">
      <c r="A53" s="27" t="s">
        <v>52</v>
      </c>
      <c r="B53" s="27" t="s">
        <v>28</v>
      </c>
      <c r="C53" s="42" t="s">
        <v>53</v>
      </c>
      <c r="D53" s="33" t="s">
        <v>30</v>
      </c>
      <c r="E53" s="33" t="n">
        <v>3.0</v>
      </c>
      <c r="F53" s="76" t="n">
        <v>0.0</v>
      </c>
      <c r="G53" s="34" t="s">
        <v>7</v>
      </c>
      <c r="H53" s="34" t="n">
        <v>3.0</v>
      </c>
      <c r="I53" s="32" t="n">
        <f>ROUND(F53-((F53*J53)/100),2)</f>
      </c>
      <c r="J53" s="32" t="n">
        <v>65.0</v>
      </c>
      <c r="K53" s="32" t="n">
        <f>ROUND((H53 * I53),2)</f>
      </c>
      <c r="L53" s="32" t="n">
        <v>0.0</v>
      </c>
      <c r="M53" s="32" t="n">
        <v>0.0</v>
      </c>
      <c r="N53" s="32" t="n">
        <v>0.0</v>
      </c>
      <c r="O53" s="27" t="s">
        <v>7</v>
      </c>
      <c r="P53" s="33" t="s">
        <v>7</v>
      </c>
    </row>
    <row r="54">
      <c r="A54" s="27" t="s">
        <v>54</v>
      </c>
      <c r="B54" s="27" t="s">
        <v>28</v>
      </c>
      <c r="C54" s="42" t="s">
        <v>55</v>
      </c>
      <c r="D54" s="33" t="n">
        <v>36.0</v>
      </c>
      <c r="E54" s="33" t="s">
        <v>51</v>
      </c>
      <c r="F54" s="77" t="n">
        <v>20074.11</v>
      </c>
      <c r="G54" s="34" t="s">
        <v>7</v>
      </c>
      <c r="H54" s="34" t="n">
        <v>3.0</v>
      </c>
      <c r="I54" s="32" t="n">
        <f>ROUND(F54-((F54*J54)/100),2)</f>
      </c>
      <c r="J54" s="32" t="n">
        <v>65.0</v>
      </c>
      <c r="K54" s="32" t="n">
        <f>ROUND((H54 * I54),2)</f>
      </c>
      <c r="L54" s="32" t="n">
        <v>0.0</v>
      </c>
      <c r="M54" s="32" t="n">
        <v>0.0</v>
      </c>
      <c r="N54" s="32" t="n">
        <v>0.0</v>
      </c>
      <c r="O54" s="27" t="s">
        <v>7</v>
      </c>
      <c r="P54" s="33" t="s">
        <v>7</v>
      </c>
    </row>
    <row r="55">
      <c r="A55" s="27" t="s">
        <v>56</v>
      </c>
      <c r="B55" s="27" t="s">
        <v>33</v>
      </c>
      <c r="C55" s="42" t="s">
        <v>57</v>
      </c>
      <c r="D55" s="33" t="s">
        <v>30</v>
      </c>
      <c r="E55" s="33" t="n">
        <v>6.0</v>
      </c>
      <c r="F55" s="78" t="n">
        <v>0.0</v>
      </c>
      <c r="G55" s="34" t="s">
        <v>7</v>
      </c>
      <c r="H55" s="34" t="n">
        <v>3.0</v>
      </c>
      <c r="I55" s="32" t="n">
        <f>ROUND(F55-((F55*J55)/100),2)</f>
      </c>
      <c r="J55" s="32" t="n">
        <v>65.0</v>
      </c>
      <c r="K55" s="32" t="n">
        <f>ROUND((H55 * I55),2)</f>
      </c>
      <c r="L55" s="32" t="n">
        <v>0.0</v>
      </c>
      <c r="M55" s="32" t="n">
        <v>0.0</v>
      </c>
      <c r="N55" s="32" t="n">
        <v>0.0</v>
      </c>
      <c r="O55" s="27" t="s">
        <v>7</v>
      </c>
      <c r="P55" s="33" t="s">
        <v>7</v>
      </c>
    </row>
    <row r="56">
      <c r="A56" s="27" t="s">
        <v>58</v>
      </c>
      <c r="B56" s="27" t="s">
        <v>28</v>
      </c>
      <c r="C56" s="42" t="s">
        <v>59</v>
      </c>
      <c r="D56" s="33" t="n">
        <v>36.0</v>
      </c>
      <c r="E56" s="33" t="s">
        <v>51</v>
      </c>
      <c r="F56" s="79" t="n">
        <v>0.0</v>
      </c>
      <c r="G56" s="34" t="s">
        <v>7</v>
      </c>
      <c r="H56" s="34" t="n">
        <v>3.0</v>
      </c>
      <c r="I56" s="32" t="n">
        <f>ROUND(F56-((F56*J56)/100),2)</f>
      </c>
      <c r="J56" s="32" t="n">
        <v>65.0</v>
      </c>
      <c r="K56" s="32" t="n">
        <f>ROUND((H56 * I56),2)</f>
      </c>
      <c r="L56" s="32" t="n">
        <v>0.0</v>
      </c>
      <c r="M56" s="32" t="n">
        <v>0.0</v>
      </c>
      <c r="N56" s="32" t="n">
        <v>0.0</v>
      </c>
      <c r="O56" s="27" t="s">
        <v>7</v>
      </c>
      <c r="P56" s="33" t="s">
        <v>7</v>
      </c>
    </row>
    <row r="57">
      <c r="A57" s="27" t="s">
        <v>60</v>
      </c>
      <c r="B57" s="27" t="s">
        <v>33</v>
      </c>
      <c r="C57" s="42" t="s">
        <v>61</v>
      </c>
      <c r="D57" s="33" t="s">
        <v>30</v>
      </c>
      <c r="E57" s="33" t="n">
        <v>6.0</v>
      </c>
      <c r="F57" s="80" t="n">
        <v>0.0</v>
      </c>
      <c r="G57" s="34" t="s">
        <v>7</v>
      </c>
      <c r="H57" s="34" t="n">
        <v>3.0</v>
      </c>
      <c r="I57" s="32" t="n">
        <f>ROUND(F57-((F57*J57)/100),2)</f>
      </c>
      <c r="J57" s="32" t="n">
        <v>65.0</v>
      </c>
      <c r="K57" s="32" t="n">
        <f>ROUND((H57 * I57),2)</f>
      </c>
      <c r="L57" s="32" t="n">
        <v>0.0</v>
      </c>
      <c r="M57" s="32" t="n">
        <v>0.0</v>
      </c>
      <c r="N57" s="32" t="n">
        <v>0.0</v>
      </c>
      <c r="O57" s="27" t="s">
        <v>31</v>
      </c>
      <c r="P57" s="33" t="s">
        <v>7</v>
      </c>
    </row>
    <row r="58">
      <c r="A58" s="27" t="s">
        <v>62</v>
      </c>
      <c r="B58" s="27" t="s">
        <v>28</v>
      </c>
      <c r="C58" s="42" t="s">
        <v>63</v>
      </c>
      <c r="D58" s="33" t="n">
        <v>36.0</v>
      </c>
      <c r="E58" s="33" t="s">
        <v>51</v>
      </c>
      <c r="F58" s="81" t="n">
        <v>0.0</v>
      </c>
      <c r="G58" s="34" t="s">
        <v>7</v>
      </c>
      <c r="H58" s="34" t="n">
        <v>3.0</v>
      </c>
      <c r="I58" s="32" t="n">
        <f>ROUND(F58-((F58*J58)/100),2)</f>
      </c>
      <c r="J58" s="32" t="n">
        <v>65.0</v>
      </c>
      <c r="K58" s="32" t="n">
        <f>ROUND((H58 * I58),2)</f>
      </c>
      <c r="L58" s="32" t="n">
        <v>0.0</v>
      </c>
      <c r="M58" s="32" t="n">
        <v>0.0</v>
      </c>
      <c r="N58" s="32" t="n">
        <v>0.0</v>
      </c>
      <c r="O58" s="27" t="s">
        <v>7</v>
      </c>
      <c r="P58" s="33" t="s">
        <v>7</v>
      </c>
    </row>
    <row r="59">
      <c r="A59" s="27" t="s">
        <v>64</v>
      </c>
      <c r="B59" s="27" t="s">
        <v>33</v>
      </c>
      <c r="C59" s="42" t="s">
        <v>65</v>
      </c>
      <c r="D59" s="33" t="s">
        <v>30</v>
      </c>
      <c r="E59" s="33" t="n">
        <v>28.0</v>
      </c>
      <c r="F59" s="82" t="n">
        <v>0.0</v>
      </c>
      <c r="G59" s="34" t="s">
        <v>7</v>
      </c>
      <c r="H59" s="34" t="n">
        <v>3.0</v>
      </c>
      <c r="I59" s="32" t="n">
        <f>ROUND(F59-((F59*J59)/100),2)</f>
      </c>
      <c r="J59" s="32" t="n">
        <v>65.0</v>
      </c>
      <c r="K59" s="32" t="n">
        <f>ROUND((H59 * I59),2)</f>
      </c>
      <c r="L59" s="32" t="n">
        <v>0.0</v>
      </c>
      <c r="M59" s="32" t="n">
        <v>0.0</v>
      </c>
      <c r="N59" s="32" t="n">
        <v>0.0</v>
      </c>
      <c r="O59" s="27" t="s">
        <v>7</v>
      </c>
      <c r="P59" s="33" t="s">
        <v>7</v>
      </c>
    </row>
    <row r="60">
      <c r="A60" s="27" t="s">
        <v>88</v>
      </c>
      <c r="B60" s="27" t="s">
        <v>28</v>
      </c>
      <c r="C60" s="42" t="s">
        <v>44</v>
      </c>
      <c r="D60" s="33" t="s">
        <v>30</v>
      </c>
      <c r="E60" s="33" t="n">
        <v>294.0</v>
      </c>
      <c r="F60" s="83" t="n">
        <v>0.0</v>
      </c>
      <c r="G60" s="34" t="s">
        <v>7</v>
      </c>
      <c r="H60" s="34" t="n">
        <v>3.0</v>
      </c>
      <c r="I60" s="32" t="n">
        <f>ROUND(F60-((F60*J60)/100),2)</f>
      </c>
      <c r="J60" s="32" t="n">
        <v>65.0</v>
      </c>
      <c r="K60" s="32" t="n">
        <f>ROUND((H60 * I60),2)</f>
      </c>
      <c r="L60" s="32" t="n">
        <v>0.0</v>
      </c>
      <c r="M60" s="32" t="n">
        <v>0.0</v>
      </c>
      <c r="N60" s="32" t="n">
        <v>0.0</v>
      </c>
      <c r="O60" s="27" t="s">
        <v>7</v>
      </c>
      <c r="P60" s="33" t="s">
        <v>7</v>
      </c>
    </row>
    <row r="61">
      <c r="A61" s="27" t="s">
        <v>45</v>
      </c>
      <c r="B61" s="27" t="s">
        <v>28</v>
      </c>
      <c r="C61" s="42" t="s">
        <v>46</v>
      </c>
      <c r="D61" s="33" t="s">
        <v>30</v>
      </c>
      <c r="E61" s="33" t="n">
        <v>294.0</v>
      </c>
      <c r="F61" s="84" t="n">
        <v>0.0</v>
      </c>
      <c r="G61" s="34" t="s">
        <v>7</v>
      </c>
      <c r="H61" s="34" t="n">
        <v>3.0</v>
      </c>
      <c r="I61" s="32" t="n">
        <f>ROUND(F61-((F61*J61)/100),2)</f>
      </c>
      <c r="J61" s="32" t="n">
        <v>65.0</v>
      </c>
      <c r="K61" s="32" t="n">
        <f>ROUND((H61 * I61),2)</f>
      </c>
      <c r="L61" s="32" t="n">
        <v>0.0</v>
      </c>
      <c r="M61" s="32" t="n">
        <v>0.0</v>
      </c>
      <c r="N61" s="32" t="n">
        <v>0.0</v>
      </c>
      <c r="O61" s="27" t="s">
        <v>7</v>
      </c>
      <c r="P61" s="33" t="s">
        <v>7</v>
      </c>
    </row>
    <row r="62">
      <c r="A62" s="43" t="s">
        <v>89</v>
      </c>
      <c r="B62" s="42" t="s">
        <v>28</v>
      </c>
      <c r="C62" s="42" t="s">
        <v>90</v>
      </c>
      <c r="D62" s="33" t="s">
        <v>30</v>
      </c>
      <c r="E62" s="33" t="n">
        <v>294.0</v>
      </c>
      <c r="F62" s="32" t="n">
        <v>201629.52</v>
      </c>
      <c r="G62" s="34" t="s">
        <v>7</v>
      </c>
      <c r="H62" s="34" t="n">
        <v>3.0</v>
      </c>
      <c r="I62" s="32" t="n">
        <f>ROUND(F62-((F62*J62)/100),2)</f>
      </c>
      <c r="J62" s="32" t="n">
        <v>65.0</v>
      </c>
      <c r="K62" s="32" t="n">
        <f>ROUND((H62 * I62),2)</f>
      </c>
      <c r="L62" s="32" t="n">
        <v>8277.9</v>
      </c>
      <c r="M62" s="32" t="n">
        <v>58079.08</v>
      </c>
      <c r="N62" s="32" t="n">
        <v>8277.9</v>
      </c>
      <c r="O62" s="27" t="s">
        <v>31</v>
      </c>
      <c r="P62" s="33" t="s">
        <v>7</v>
      </c>
    </row>
    <row r="63">
      <c r="A63" s="27" t="s">
        <v>32</v>
      </c>
      <c r="B63" s="27" t="s">
        <v>33</v>
      </c>
      <c r="C63" s="42" t="s">
        <v>34</v>
      </c>
      <c r="D63" s="33" t="s">
        <v>30</v>
      </c>
      <c r="E63" s="33" t="n">
        <v>3.0</v>
      </c>
      <c r="F63" s="85" t="n">
        <v>0.0</v>
      </c>
      <c r="G63" s="34" t="s">
        <v>7</v>
      </c>
      <c r="H63" s="34" t="n">
        <v>3.0</v>
      </c>
      <c r="I63" s="32" t="n">
        <f>ROUND(F63-((F63*J63)/100),2)</f>
      </c>
      <c r="J63" s="32" t="n">
        <v>65.0</v>
      </c>
      <c r="K63" s="32" t="n">
        <f>ROUND((H63 * I63),2)</f>
      </c>
      <c r="L63" s="32" t="n">
        <v>0.0</v>
      </c>
      <c r="M63" s="32" t="n">
        <v>0.0</v>
      </c>
      <c r="N63" s="32" t="n">
        <v>0.0</v>
      </c>
      <c r="O63" s="27" t="s">
        <v>7</v>
      </c>
      <c r="P63" s="33" t="s">
        <v>7</v>
      </c>
    </row>
    <row r="64">
      <c r="A64" s="27" t="s">
        <v>35</v>
      </c>
      <c r="B64" s="27" t="s">
        <v>28</v>
      </c>
      <c r="C64" s="42" t="s">
        <v>36</v>
      </c>
      <c r="D64" s="33" t="s">
        <v>30</v>
      </c>
      <c r="E64" s="33" t="n">
        <v>28.0</v>
      </c>
      <c r="F64" s="86" t="n">
        <v>0.0</v>
      </c>
      <c r="G64" s="34" t="s">
        <v>7</v>
      </c>
      <c r="H64" s="34" t="n">
        <v>3.0</v>
      </c>
      <c r="I64" s="32" t="n">
        <f>ROUND(F64-((F64*J64)/100),2)</f>
      </c>
      <c r="J64" s="32" t="n">
        <v>65.0</v>
      </c>
      <c r="K64" s="32" t="n">
        <f>ROUND((H64 * I64),2)</f>
      </c>
      <c r="L64" s="32" t="n">
        <v>0.0</v>
      </c>
      <c r="M64" s="32" t="n">
        <v>0.0</v>
      </c>
      <c r="N64" s="32" t="n">
        <v>0.0</v>
      </c>
      <c r="O64" s="27" t="s">
        <v>7</v>
      </c>
      <c r="P64" s="33" t="s">
        <v>7</v>
      </c>
    </row>
    <row r="65">
      <c r="A65" s="27" t="s">
        <v>37</v>
      </c>
      <c r="B65" s="27" t="s">
        <v>28</v>
      </c>
      <c r="C65" s="42" t="s">
        <v>38</v>
      </c>
      <c r="D65" s="33" t="s">
        <v>30</v>
      </c>
      <c r="E65" s="33" t="n">
        <v>28.0</v>
      </c>
      <c r="F65" s="87" t="n">
        <v>0.0</v>
      </c>
      <c r="G65" s="34" t="s">
        <v>7</v>
      </c>
      <c r="H65" s="34" t="n">
        <v>3.0</v>
      </c>
      <c r="I65" s="32" t="n">
        <f>ROUND(F65-((F65*J65)/100),2)</f>
      </c>
      <c r="J65" s="32" t="n">
        <v>65.0</v>
      </c>
      <c r="K65" s="32" t="n">
        <f>ROUND((H65 * I65),2)</f>
      </c>
      <c r="L65" s="32" t="n">
        <v>0.0</v>
      </c>
      <c r="M65" s="32" t="n">
        <v>0.0</v>
      </c>
      <c r="N65" s="32" t="n">
        <v>0.0</v>
      </c>
      <c r="O65" s="27" t="s">
        <v>7</v>
      </c>
      <c r="P65" s="33" t="s">
        <v>7</v>
      </c>
    </row>
    <row r="66">
      <c r="A66" s="27" t="s">
        <v>91</v>
      </c>
      <c r="B66" s="27" t="s">
        <v>28</v>
      </c>
      <c r="C66" s="42" t="s">
        <v>92</v>
      </c>
      <c r="D66" s="33" t="s">
        <v>30</v>
      </c>
      <c r="E66" s="33" t="n">
        <v>28.0</v>
      </c>
      <c r="F66" s="88" t="n">
        <v>0.0</v>
      </c>
      <c r="G66" s="34" t="s">
        <v>7</v>
      </c>
      <c r="H66" s="34" t="n">
        <v>3.0</v>
      </c>
      <c r="I66" s="32" t="n">
        <f>ROUND(F66-((F66*J66)/100),2)</f>
      </c>
      <c r="J66" s="32" t="n">
        <v>65.0</v>
      </c>
      <c r="K66" s="32" t="n">
        <f>ROUND((H66 * I66),2)</f>
      </c>
      <c r="L66" s="32" t="n">
        <v>0.0</v>
      </c>
      <c r="M66" s="32" t="n">
        <v>0.0</v>
      </c>
      <c r="N66" s="32" t="n">
        <v>0.0</v>
      </c>
      <c r="O66" s="27" t="s">
        <v>7</v>
      </c>
      <c r="P66" s="33" t="s">
        <v>7</v>
      </c>
    </row>
    <row r="67">
      <c r="A67" s="27" t="s">
        <v>93</v>
      </c>
      <c r="B67" s="27" t="s">
        <v>28</v>
      </c>
      <c r="C67" s="42" t="s">
        <v>44</v>
      </c>
      <c r="D67" s="33" t="s">
        <v>30</v>
      </c>
      <c r="E67" s="33" t="n">
        <v>294.0</v>
      </c>
      <c r="F67" s="89" t="n">
        <v>0.0</v>
      </c>
      <c r="G67" s="34" t="s">
        <v>7</v>
      </c>
      <c r="H67" s="34" t="n">
        <v>3.0</v>
      </c>
      <c r="I67" s="32" t="n">
        <f>ROUND(F67-((F67*J67)/100),2)</f>
      </c>
      <c r="J67" s="32" t="n">
        <v>65.0</v>
      </c>
      <c r="K67" s="32" t="n">
        <f>ROUND((H67 * I67),2)</f>
      </c>
      <c r="L67" s="32" t="n">
        <v>0.0</v>
      </c>
      <c r="M67" s="32" t="n">
        <v>0.0</v>
      </c>
      <c r="N67" s="32" t="n">
        <v>0.0</v>
      </c>
      <c r="O67" s="27" t="s">
        <v>7</v>
      </c>
      <c r="P67" s="33" t="s">
        <v>7</v>
      </c>
    </row>
    <row r="68">
      <c r="A68" s="27" t="s">
        <v>94</v>
      </c>
      <c r="B68" s="27" t="s">
        <v>28</v>
      </c>
      <c r="C68" s="42" t="s">
        <v>95</v>
      </c>
      <c r="D68" s="33" t="s">
        <v>30</v>
      </c>
      <c r="E68" s="33" t="n">
        <v>294.0</v>
      </c>
      <c r="F68" s="90" t="n">
        <v>0.0</v>
      </c>
      <c r="G68" s="34" t="s">
        <v>7</v>
      </c>
      <c r="H68" s="34" t="n">
        <v>3.0</v>
      </c>
      <c r="I68" s="32" t="n">
        <f>ROUND(F68-((F68*J68)/100),2)</f>
      </c>
      <c r="J68" s="32" t="n">
        <v>65.0</v>
      </c>
      <c r="K68" s="32" t="n">
        <f>ROUND((H68 * I68),2)</f>
      </c>
      <c r="L68" s="32" t="n">
        <v>0.0</v>
      </c>
      <c r="M68" s="32" t="n">
        <v>0.0</v>
      </c>
      <c r="N68" s="32" t="n">
        <v>0.0</v>
      </c>
      <c r="O68" s="27" t="s">
        <v>7</v>
      </c>
      <c r="P68" s="33" t="s">
        <v>7</v>
      </c>
    </row>
    <row r="69">
      <c r="A69" s="27" t="s">
        <v>96</v>
      </c>
      <c r="B69" s="27" t="s">
        <v>28</v>
      </c>
      <c r="C69" s="42" t="s">
        <v>97</v>
      </c>
      <c r="D69" s="33" t="s">
        <v>30</v>
      </c>
      <c r="E69" s="33" t="n">
        <v>28.0</v>
      </c>
      <c r="F69" s="91" t="n">
        <v>0.0</v>
      </c>
      <c r="G69" s="34" t="s">
        <v>7</v>
      </c>
      <c r="H69" s="34" t="n">
        <v>3.0</v>
      </c>
      <c r="I69" s="32" t="n">
        <f>ROUND(F69-((F69*J69)/100),2)</f>
      </c>
      <c r="J69" s="32" t="n">
        <v>65.0</v>
      </c>
      <c r="K69" s="32" t="n">
        <f>ROUND((H69 * I69),2)</f>
      </c>
      <c r="L69" s="32" t="n">
        <v>0.0</v>
      </c>
      <c r="M69" s="32" t="n">
        <v>0.0</v>
      </c>
      <c r="N69" s="32" t="n">
        <v>0.0</v>
      </c>
      <c r="O69" s="27" t="s">
        <v>7</v>
      </c>
      <c r="P69" s="33" t="s">
        <v>7</v>
      </c>
    </row>
    <row r="70">
      <c r="A70" s="27" t="s">
        <v>98</v>
      </c>
      <c r="B70" s="27" t="s">
        <v>28</v>
      </c>
      <c r="C70" s="42" t="s">
        <v>99</v>
      </c>
      <c r="D70" s="33" t="n">
        <v>36.0</v>
      </c>
      <c r="E70" s="33" t="s">
        <v>51</v>
      </c>
      <c r="F70" s="92" t="n">
        <v>0.0</v>
      </c>
      <c r="G70" s="34" t="s">
        <v>7</v>
      </c>
      <c r="H70" s="34" t="n">
        <v>3.0</v>
      </c>
      <c r="I70" s="32" t="n">
        <f>ROUND(F70-((F70*J70)/100),2)</f>
      </c>
      <c r="J70" s="32" t="n">
        <v>65.0</v>
      </c>
      <c r="K70" s="32" t="n">
        <f>ROUND((H70 * I70),2)</f>
      </c>
      <c r="L70" s="32" t="n">
        <v>0.0</v>
      </c>
      <c r="M70" s="32" t="n">
        <v>0.0</v>
      </c>
      <c r="N70" s="32" t="n">
        <v>0.0</v>
      </c>
      <c r="O70" s="27" t="s">
        <v>7</v>
      </c>
      <c r="P70" s="33" t="s">
        <v>7</v>
      </c>
    </row>
    <row r="71">
      <c r="A71" s="27" t="s">
        <v>100</v>
      </c>
      <c r="B71" s="27" t="s">
        <v>28</v>
      </c>
      <c r="C71" s="42" t="s">
        <v>101</v>
      </c>
      <c r="D71" s="33" t="s">
        <v>30</v>
      </c>
      <c r="E71" s="33" t="n">
        <v>3.0</v>
      </c>
      <c r="F71" s="93" t="n">
        <v>0.0</v>
      </c>
      <c r="G71" s="34" t="s">
        <v>7</v>
      </c>
      <c r="H71" s="34" t="n">
        <v>3.0</v>
      </c>
      <c r="I71" s="32" t="n">
        <f>ROUND(F71-((F71*J71)/100),2)</f>
      </c>
      <c r="J71" s="32" t="n">
        <v>65.0</v>
      </c>
      <c r="K71" s="32" t="n">
        <f>ROUND((H71 * I71),2)</f>
      </c>
      <c r="L71" s="32" t="n">
        <v>0.0</v>
      </c>
      <c r="M71" s="32" t="n">
        <v>0.0</v>
      </c>
      <c r="N71" s="32" t="n">
        <v>0.0</v>
      </c>
      <c r="O71" s="27" t="s">
        <v>31</v>
      </c>
      <c r="P71" s="33" t="s">
        <v>7</v>
      </c>
    </row>
    <row r="72">
      <c r="A72" s="27" t="s">
        <v>102</v>
      </c>
      <c r="B72" s="27" t="s">
        <v>28</v>
      </c>
      <c r="C72" s="42" t="s">
        <v>103</v>
      </c>
      <c r="D72" s="33" t="n">
        <v>36.0</v>
      </c>
      <c r="E72" s="33" t="s">
        <v>51</v>
      </c>
      <c r="F72" s="94" t="n">
        <v>49515.59</v>
      </c>
      <c r="G72" s="34" t="s">
        <v>7</v>
      </c>
      <c r="H72" s="34" t="n">
        <v>3.0</v>
      </c>
      <c r="I72" s="32" t="n">
        <f>ROUND(F72-((F72*J72)/100),2)</f>
      </c>
      <c r="J72" s="32" t="n">
        <v>65.0</v>
      </c>
      <c r="K72" s="32" t="n">
        <f>ROUND((H72 * I72),2)</f>
      </c>
      <c r="L72" s="32" t="n">
        <v>0.0</v>
      </c>
      <c r="M72" s="32" t="n">
        <v>0.0</v>
      </c>
      <c r="N72" s="32" t="n">
        <v>0.0</v>
      </c>
      <c r="O72" s="27" t="s">
        <v>7</v>
      </c>
      <c r="P72" s="33" t="s">
        <v>7</v>
      </c>
    </row>
    <row r="73">
      <c r="A73" s="27" t="s">
        <v>56</v>
      </c>
      <c r="B73" s="27" t="s">
        <v>33</v>
      </c>
      <c r="C73" s="42" t="s">
        <v>57</v>
      </c>
      <c r="D73" s="33" t="s">
        <v>30</v>
      </c>
      <c r="E73" s="33" t="n">
        <v>6.0</v>
      </c>
      <c r="F73" s="95" t="n">
        <v>0.0</v>
      </c>
      <c r="G73" s="34" t="s">
        <v>7</v>
      </c>
      <c r="H73" s="34" t="n">
        <v>3.0</v>
      </c>
      <c r="I73" s="32" t="n">
        <f>ROUND(F73-((F73*J73)/100),2)</f>
      </c>
      <c r="J73" s="32" t="n">
        <v>65.0</v>
      </c>
      <c r="K73" s="32" t="n">
        <f>ROUND((H73 * I73),2)</f>
      </c>
      <c r="L73" s="32" t="n">
        <v>0.0</v>
      </c>
      <c r="M73" s="32" t="n">
        <v>0.0</v>
      </c>
      <c r="N73" s="32" t="n">
        <v>0.0</v>
      </c>
      <c r="O73" s="27" t="s">
        <v>7</v>
      </c>
      <c r="P73" s="33" t="s">
        <v>7</v>
      </c>
    </row>
    <row r="74">
      <c r="A74" s="27" t="s">
        <v>58</v>
      </c>
      <c r="B74" s="27" t="s">
        <v>28</v>
      </c>
      <c r="C74" s="42" t="s">
        <v>59</v>
      </c>
      <c r="D74" s="33" t="n">
        <v>36.0</v>
      </c>
      <c r="E74" s="33" t="s">
        <v>51</v>
      </c>
      <c r="F74" s="96" t="n">
        <v>0.0</v>
      </c>
      <c r="G74" s="34" t="s">
        <v>7</v>
      </c>
      <c r="H74" s="34" t="n">
        <v>3.0</v>
      </c>
      <c r="I74" s="32" t="n">
        <f>ROUND(F74-((F74*J74)/100),2)</f>
      </c>
      <c r="J74" s="32" t="n">
        <v>65.0</v>
      </c>
      <c r="K74" s="32" t="n">
        <f>ROUND((H74 * I74),2)</f>
      </c>
      <c r="L74" s="32" t="n">
        <v>0.0</v>
      </c>
      <c r="M74" s="32" t="n">
        <v>0.0</v>
      </c>
      <c r="N74" s="32" t="n">
        <v>0.0</v>
      </c>
      <c r="O74" s="27" t="s">
        <v>7</v>
      </c>
      <c r="P74" s="33" t="s">
        <v>7</v>
      </c>
    </row>
    <row r="75">
      <c r="A75" s="27" t="s">
        <v>104</v>
      </c>
      <c r="B75" s="27" t="s">
        <v>33</v>
      </c>
      <c r="C75" s="42" t="s">
        <v>105</v>
      </c>
      <c r="D75" s="33" t="s">
        <v>30</v>
      </c>
      <c r="E75" s="33" t="n">
        <v>6.0</v>
      </c>
      <c r="F75" s="97" t="n">
        <v>0.0</v>
      </c>
      <c r="G75" s="34" t="s">
        <v>7</v>
      </c>
      <c r="H75" s="34" t="n">
        <v>3.0</v>
      </c>
      <c r="I75" s="32" t="n">
        <f>ROUND(F75-((F75*J75)/100),2)</f>
      </c>
      <c r="J75" s="32" t="n">
        <v>65.0</v>
      </c>
      <c r="K75" s="32" t="n">
        <f>ROUND((H75 * I75),2)</f>
      </c>
      <c r="L75" s="32" t="n">
        <v>0.0</v>
      </c>
      <c r="M75" s="32" t="n">
        <v>0.0</v>
      </c>
      <c r="N75" s="32" t="n">
        <v>0.0</v>
      </c>
      <c r="O75" s="27" t="s">
        <v>31</v>
      </c>
      <c r="P75" s="33" t="s">
        <v>7</v>
      </c>
    </row>
    <row r="76">
      <c r="A76" s="27" t="s">
        <v>106</v>
      </c>
      <c r="B76" s="27" t="s">
        <v>28</v>
      </c>
      <c r="C76" s="42" t="s">
        <v>107</v>
      </c>
      <c r="D76" s="33" t="n">
        <v>36.0</v>
      </c>
      <c r="E76" s="33" t="s">
        <v>51</v>
      </c>
      <c r="F76" s="98" t="n">
        <v>0.0</v>
      </c>
      <c r="G76" s="34" t="s">
        <v>7</v>
      </c>
      <c r="H76" s="34" t="n">
        <v>3.0</v>
      </c>
      <c r="I76" s="32" t="n">
        <f>ROUND(F76-((F76*J76)/100),2)</f>
      </c>
      <c r="J76" s="32" t="n">
        <v>65.0</v>
      </c>
      <c r="K76" s="32" t="n">
        <f>ROUND((H76 * I76),2)</f>
      </c>
      <c r="L76" s="32" t="n">
        <v>0.0</v>
      </c>
      <c r="M76" s="32" t="n">
        <v>0.0</v>
      </c>
      <c r="N76" s="32" t="n">
        <v>0.0</v>
      </c>
      <c r="O76" s="27" t="s">
        <v>7</v>
      </c>
      <c r="P76" s="33" t="s">
        <v>7</v>
      </c>
    </row>
    <row r="77">
      <c r="A77" s="27" t="s">
        <v>108</v>
      </c>
      <c r="B77" s="27" t="s">
        <v>33</v>
      </c>
      <c r="C77" s="42" t="s">
        <v>65</v>
      </c>
      <c r="D77" s="33" t="s">
        <v>30</v>
      </c>
      <c r="E77" s="33" t="n">
        <v>28.0</v>
      </c>
      <c r="F77" s="99" t="n">
        <v>0.0</v>
      </c>
      <c r="G77" s="34" t="s">
        <v>7</v>
      </c>
      <c r="H77" s="34" t="n">
        <v>3.0</v>
      </c>
      <c r="I77" s="32" t="n">
        <f>ROUND(F77-((F77*J77)/100),2)</f>
      </c>
      <c r="J77" s="32" t="n">
        <v>65.0</v>
      </c>
      <c r="K77" s="32" t="n">
        <f>ROUND((H77 * I77),2)</f>
      </c>
      <c r="L77" s="32" t="n">
        <v>0.0</v>
      </c>
      <c r="M77" s="32" t="n">
        <v>0.0</v>
      </c>
      <c r="N77" s="32" t="n">
        <v>0.0</v>
      </c>
      <c r="O77" s="27" t="s">
        <v>7</v>
      </c>
      <c r="P77" s="33" t="s">
        <v>7</v>
      </c>
    </row>
    <row r="78">
      <c r="A78" s="27" t="s">
        <v>109</v>
      </c>
      <c r="B78" s="27" t="s">
        <v>33</v>
      </c>
      <c r="C78" s="42" t="s">
        <v>110</v>
      </c>
      <c r="D78" s="33" t="s">
        <v>30</v>
      </c>
      <c r="E78" s="33" t="n">
        <v>21.0</v>
      </c>
      <c r="F78" s="100" t="n">
        <v>0.0</v>
      </c>
      <c r="G78" s="34" t="s">
        <v>7</v>
      </c>
      <c r="H78" s="34" t="n">
        <v>3.0</v>
      </c>
      <c r="I78" s="32" t="n">
        <f>ROUND(F78-((F78*J78)/100),2)</f>
      </c>
      <c r="J78" s="32" t="n">
        <v>65.0</v>
      </c>
      <c r="K78" s="32" t="n">
        <f>ROUND((H78 * I78),2)</f>
      </c>
      <c r="L78" s="32" t="n">
        <v>0.0</v>
      </c>
      <c r="M78" s="32" t="n">
        <v>0.0</v>
      </c>
      <c r="N78" s="32" t="n">
        <v>0.0</v>
      </c>
      <c r="O78" s="27" t="s">
        <v>31</v>
      </c>
      <c r="P78" s="33" t="s">
        <v>7</v>
      </c>
    </row>
    <row r="79">
      <c r="A79" s="27" t="s">
        <v>111</v>
      </c>
      <c r="B79" s="27" t="s">
        <v>28</v>
      </c>
      <c r="C79" s="42" t="s">
        <v>112</v>
      </c>
      <c r="D79" s="33" t="n">
        <v>36.0</v>
      </c>
      <c r="E79" s="33" t="s">
        <v>51</v>
      </c>
      <c r="F79" s="101" t="n">
        <v>0.0</v>
      </c>
      <c r="G79" s="34" t="s">
        <v>7</v>
      </c>
      <c r="H79" s="34" t="n">
        <v>3.0</v>
      </c>
      <c r="I79" s="32" t="n">
        <f>ROUND(F79-((F79*J79)/100),2)</f>
      </c>
      <c r="J79" s="32" t="n">
        <v>65.0</v>
      </c>
      <c r="K79" s="32" t="n">
        <f>ROUND((H79 * I79),2)</f>
      </c>
      <c r="L79" s="32" t="n">
        <v>0.0</v>
      </c>
      <c r="M79" s="32" t="n">
        <v>0.0</v>
      </c>
      <c r="N79" s="32" t="n">
        <v>0.0</v>
      </c>
      <c r="O79" s="27" t="s">
        <v>7</v>
      </c>
      <c r="P79" s="33" t="s">
        <v>7</v>
      </c>
    </row>
    <row r="80">
      <c r="A80" s="43" t="s">
        <v>113</v>
      </c>
      <c r="B80" s="42" t="s">
        <v>28</v>
      </c>
      <c r="C80" s="42" t="s">
        <v>114</v>
      </c>
      <c r="D80" s="33" t="s">
        <v>30</v>
      </c>
      <c r="E80" s="33" t="n">
        <v>206.0</v>
      </c>
      <c r="F80" s="32" t="n">
        <v>892166.0</v>
      </c>
      <c r="G80" s="34" t="s">
        <v>7</v>
      </c>
      <c r="H80" s="34" t="n">
        <v>1.0</v>
      </c>
      <c r="I80" s="32" t="n">
        <f>ROUND(F80-((F80*J80)/100),2)</f>
      </c>
      <c r="J80" s="32" t="n">
        <v>65.0</v>
      </c>
      <c r="K80" s="32" t="n">
        <f>ROUND((H80 * I80),2)</f>
      </c>
      <c r="L80" s="32" t="n">
        <v>12484.0</v>
      </c>
      <c r="M80" s="32" t="n">
        <v>70753.85</v>
      </c>
      <c r="N80" s="32" t="n">
        <v>12484.0</v>
      </c>
      <c r="O80" s="27" t="s">
        <v>31</v>
      </c>
      <c r="P80" s="33" t="s">
        <v>7</v>
      </c>
    </row>
    <row r="81">
      <c r="A81" s="27" t="s">
        <v>115</v>
      </c>
      <c r="B81" s="27" t="s">
        <v>28</v>
      </c>
      <c r="C81" s="42" t="s">
        <v>116</v>
      </c>
      <c r="D81" s="33" t="s">
        <v>30</v>
      </c>
      <c r="E81" s="33" t="n">
        <v>21.0</v>
      </c>
      <c r="F81" s="102" t="n">
        <v>0.0</v>
      </c>
      <c r="G81" s="34" t="s">
        <v>7</v>
      </c>
      <c r="H81" s="34" t="n">
        <v>1.0</v>
      </c>
      <c r="I81" s="32" t="n">
        <f>ROUND(F81-((F81*J81)/100),2)</f>
      </c>
      <c r="J81" s="32" t="n">
        <v>65.0</v>
      </c>
      <c r="K81" s="32" t="n">
        <f>ROUND((H81 * I81),2)</f>
      </c>
      <c r="L81" s="32" t="n">
        <v>0.0</v>
      </c>
      <c r="M81" s="32" t="n">
        <v>0.0</v>
      </c>
      <c r="N81" s="32" t="n">
        <v>0.0</v>
      </c>
      <c r="O81" s="27" t="s">
        <v>7</v>
      </c>
      <c r="P81" s="33" t="s">
        <v>7</v>
      </c>
    </row>
    <row r="82">
      <c r="A82" s="27" t="s">
        <v>117</v>
      </c>
      <c r="B82" s="27" t="s">
        <v>28</v>
      </c>
      <c r="C82" s="42" t="s">
        <v>118</v>
      </c>
      <c r="D82" s="33" t="s">
        <v>30</v>
      </c>
      <c r="E82" s="33" t="n">
        <v>182.0</v>
      </c>
      <c r="F82" s="103" t="n">
        <v>20074.11</v>
      </c>
      <c r="G82" s="34" t="s">
        <v>7</v>
      </c>
      <c r="H82" s="34" t="n">
        <v>1.0</v>
      </c>
      <c r="I82" s="32" t="n">
        <f>ROUND(F82-((F82*J82)/100),2)</f>
      </c>
      <c r="J82" s="32" t="n">
        <v>65.0</v>
      </c>
      <c r="K82" s="32" t="n">
        <f>ROUND((H82 * I82),2)</f>
      </c>
      <c r="L82" s="32" t="n">
        <v>0.0</v>
      </c>
      <c r="M82" s="32" t="n">
        <v>0.0</v>
      </c>
      <c r="N82" s="32" t="n">
        <v>0.0</v>
      </c>
      <c r="O82" s="27" t="s">
        <v>7</v>
      </c>
      <c r="P82" s="33" t="s">
        <v>7</v>
      </c>
    </row>
    <row r="83">
      <c r="A83" s="27" t="s">
        <v>119</v>
      </c>
      <c r="B83" s="27" t="s">
        <v>28</v>
      </c>
      <c r="C83" s="42" t="s">
        <v>120</v>
      </c>
      <c r="D83" s="33" t="s">
        <v>30</v>
      </c>
      <c r="E83" s="33" t="n">
        <v>182.0</v>
      </c>
      <c r="F83" s="104" t="n">
        <v>0.0</v>
      </c>
      <c r="G83" s="34" t="s">
        <v>7</v>
      </c>
      <c r="H83" s="34" t="n">
        <v>1.0</v>
      </c>
      <c r="I83" s="32" t="n">
        <f>ROUND(F83-((F83*J83)/100),2)</f>
      </c>
      <c r="J83" s="32" t="n">
        <v>65.0</v>
      </c>
      <c r="K83" s="32" t="n">
        <f>ROUND((H83 * I83),2)</f>
      </c>
      <c r="L83" s="32" t="n">
        <v>0.0</v>
      </c>
      <c r="M83" s="32" t="n">
        <v>0.0</v>
      </c>
      <c r="N83" s="32" t="n">
        <v>0.0</v>
      </c>
      <c r="O83" s="27" t="s">
        <v>7</v>
      </c>
      <c r="P83" s="33" t="s">
        <v>7</v>
      </c>
    </row>
    <row r="84">
      <c r="A84" s="27" t="s">
        <v>121</v>
      </c>
      <c r="B84" s="27" t="s">
        <v>28</v>
      </c>
      <c r="C84" s="42" t="s">
        <v>122</v>
      </c>
      <c r="D84" s="33" t="s">
        <v>30</v>
      </c>
      <c r="E84" s="33" t="n">
        <v>7.0</v>
      </c>
      <c r="F84" s="105" t="n">
        <v>0.0</v>
      </c>
      <c r="G84" s="34" t="s">
        <v>7</v>
      </c>
      <c r="H84" s="34" t="n">
        <v>1.0</v>
      </c>
      <c r="I84" s="32" t="n">
        <f>ROUND(F84-((F84*J84)/100),2)</f>
      </c>
      <c r="J84" s="32" t="n">
        <v>65.0</v>
      </c>
      <c r="K84" s="32" t="n">
        <f>ROUND((H84 * I84),2)</f>
      </c>
      <c r="L84" s="32" t="n">
        <v>0.0</v>
      </c>
      <c r="M84" s="32" t="n">
        <v>0.0</v>
      </c>
      <c r="N84" s="32" t="n">
        <v>0.0</v>
      </c>
      <c r="O84" s="27" t="s">
        <v>7</v>
      </c>
      <c r="P84" s="33" t="s">
        <v>7</v>
      </c>
    </row>
    <row r="85">
      <c r="A85" s="27" t="s">
        <v>32</v>
      </c>
      <c r="B85" s="27" t="s">
        <v>33</v>
      </c>
      <c r="C85" s="42" t="s">
        <v>34</v>
      </c>
      <c r="D85" s="33" t="s">
        <v>30</v>
      </c>
      <c r="E85" s="33" t="n">
        <v>3.0</v>
      </c>
      <c r="F85" s="106" t="n">
        <v>0.0</v>
      </c>
      <c r="G85" s="34" t="s">
        <v>7</v>
      </c>
      <c r="H85" s="34" t="n">
        <v>1.0</v>
      </c>
      <c r="I85" s="32" t="n">
        <f>ROUND(F85-((F85*J85)/100),2)</f>
      </c>
      <c r="J85" s="32" t="n">
        <v>65.0</v>
      </c>
      <c r="K85" s="32" t="n">
        <f>ROUND((H85 * I85),2)</f>
      </c>
      <c r="L85" s="32" t="n">
        <v>0.0</v>
      </c>
      <c r="M85" s="32" t="n">
        <v>0.0</v>
      </c>
      <c r="N85" s="32" t="n">
        <v>0.0</v>
      </c>
      <c r="O85" s="27" t="s">
        <v>7</v>
      </c>
      <c r="P85" s="33" t="s">
        <v>7</v>
      </c>
    </row>
    <row r="86">
      <c r="A86" s="27" t="s">
        <v>123</v>
      </c>
      <c r="B86" s="27" t="s">
        <v>28</v>
      </c>
      <c r="C86" s="42" t="s">
        <v>124</v>
      </c>
      <c r="D86" s="33" t="s">
        <v>30</v>
      </c>
      <c r="E86" s="33" t="n">
        <v>182.0</v>
      </c>
      <c r="F86" s="107" t="n">
        <v>0.0</v>
      </c>
      <c r="G86" s="34" t="s">
        <v>7</v>
      </c>
      <c r="H86" s="34" t="n">
        <v>1.0</v>
      </c>
      <c r="I86" s="32" t="n">
        <f>ROUND(F86-((F86*J86)/100),2)</f>
      </c>
      <c r="J86" s="32" t="n">
        <v>65.0</v>
      </c>
      <c r="K86" s="32" t="n">
        <f>ROUND((H86 * I86),2)</f>
      </c>
      <c r="L86" s="32" t="n">
        <v>0.0</v>
      </c>
      <c r="M86" s="32" t="n">
        <v>0.0</v>
      </c>
      <c r="N86" s="32" t="n">
        <v>0.0</v>
      </c>
      <c r="O86" s="27" t="s">
        <v>7</v>
      </c>
      <c r="P86" s="33" t="s">
        <v>7</v>
      </c>
    </row>
    <row r="87">
      <c r="A87" s="43" t="s">
        <v>125</v>
      </c>
      <c r="B87" s="42" t="s">
        <v>28</v>
      </c>
      <c r="C87" s="42" t="s">
        <v>126</v>
      </c>
      <c r="D87" s="33" t="s">
        <v>30</v>
      </c>
      <c r="E87" s="33" t="n">
        <v>203.0</v>
      </c>
      <c r="F87" s="32" t="n">
        <v>854784.47</v>
      </c>
      <c r="G87" s="34" t="s">
        <v>7</v>
      </c>
      <c r="H87" s="34" t="n">
        <v>1.0</v>
      </c>
      <c r="I87" s="32" t="n">
        <f>ROUND(F87-((F87*J87)/100),2)</f>
      </c>
      <c r="J87" s="32" t="n">
        <v>65.0</v>
      </c>
      <c r="K87" s="32" t="n">
        <f>ROUND((H87 * I87),2)</f>
      </c>
      <c r="L87" s="32" t="n">
        <v>13883.19</v>
      </c>
      <c r="M87" s="32" t="n">
        <v>47403.85</v>
      </c>
      <c r="N87" s="32" t="n">
        <v>13883.19</v>
      </c>
      <c r="O87" s="27" t="s">
        <v>31</v>
      </c>
      <c r="P87" s="33" t="s">
        <v>7</v>
      </c>
    </row>
    <row r="88">
      <c r="A88" s="27" t="s">
        <v>127</v>
      </c>
      <c r="B88" s="27" t="s">
        <v>33</v>
      </c>
      <c r="C88" s="42" t="s">
        <v>128</v>
      </c>
      <c r="D88" s="33" t="s">
        <v>30</v>
      </c>
      <c r="E88" s="33" t="n">
        <v>14.0</v>
      </c>
      <c r="F88" s="108" t="n">
        <v>0.0</v>
      </c>
      <c r="G88" s="34" t="s">
        <v>7</v>
      </c>
      <c r="H88" s="34" t="n">
        <v>1.0</v>
      </c>
      <c r="I88" s="32" t="n">
        <f>ROUND(F88-((F88*J88)/100),2)</f>
      </c>
      <c r="J88" s="32" t="n">
        <v>65.0</v>
      </c>
      <c r="K88" s="32" t="n">
        <f>ROUND((H88 * I88),2)</f>
      </c>
      <c r="L88" s="32" t="n">
        <v>0.0</v>
      </c>
      <c r="M88" s="32" t="n">
        <v>0.0</v>
      </c>
      <c r="N88" s="32" t="n">
        <v>0.0</v>
      </c>
      <c r="O88" s="27" t="s">
        <v>31</v>
      </c>
      <c r="P88" s="33" t="s">
        <v>7</v>
      </c>
    </row>
    <row r="89">
      <c r="A89" s="27" t="s">
        <v>129</v>
      </c>
      <c r="B89" s="27" t="s">
        <v>28</v>
      </c>
      <c r="C89" s="42" t="s">
        <v>130</v>
      </c>
      <c r="D89" s="33" t="s">
        <v>30</v>
      </c>
      <c r="E89" s="33" t="n">
        <v>168.0</v>
      </c>
      <c r="F89" s="109" t="n">
        <v>0.0</v>
      </c>
      <c r="G89" s="34" t="s">
        <v>7</v>
      </c>
      <c r="H89" s="34" t="n">
        <v>1.0</v>
      </c>
      <c r="I89" s="32" t="n">
        <f>ROUND(F89-((F89*J89)/100),2)</f>
      </c>
      <c r="J89" s="32" t="n">
        <v>65.0</v>
      </c>
      <c r="K89" s="32" t="n">
        <f>ROUND((H89 * I89),2)</f>
      </c>
      <c r="L89" s="32" t="n">
        <v>0.0</v>
      </c>
      <c r="M89" s="32" t="n">
        <v>0.0</v>
      </c>
      <c r="N89" s="32" t="n">
        <v>0.0</v>
      </c>
      <c r="O89" s="27" t="s">
        <v>7</v>
      </c>
      <c r="P89" s="33" t="s">
        <v>7</v>
      </c>
    </row>
    <row r="90">
      <c r="A90" s="27" t="s">
        <v>131</v>
      </c>
      <c r="B90" s="27" t="s">
        <v>28</v>
      </c>
      <c r="C90" s="42" t="s">
        <v>132</v>
      </c>
      <c r="D90" s="33" t="s">
        <v>30</v>
      </c>
      <c r="E90" s="33" t="n">
        <v>168.0</v>
      </c>
      <c r="F90" s="110" t="n">
        <v>111520.75</v>
      </c>
      <c r="G90" s="34" t="s">
        <v>7</v>
      </c>
      <c r="H90" s="34" t="n">
        <v>1.0</v>
      </c>
      <c r="I90" s="32" t="n">
        <f>ROUND(F90-((F90*J90)/100),2)</f>
      </c>
      <c r="J90" s="32" t="n">
        <v>65.0</v>
      </c>
      <c r="K90" s="32" t="n">
        <f>ROUND((H90 * I90),2)</f>
      </c>
      <c r="L90" s="32" t="n">
        <v>0.0</v>
      </c>
      <c r="M90" s="32" t="n">
        <v>0.0</v>
      </c>
      <c r="N90" s="32" t="n">
        <v>0.0</v>
      </c>
      <c r="O90" s="27" t="s">
        <v>7</v>
      </c>
      <c r="P90" s="33" t="s">
        <v>7</v>
      </c>
    </row>
    <row r="91">
      <c r="A91" s="27" t="s">
        <v>133</v>
      </c>
      <c r="B91" s="27" t="s">
        <v>28</v>
      </c>
      <c r="C91" s="42" t="s">
        <v>134</v>
      </c>
      <c r="D91" s="33" t="s">
        <v>30</v>
      </c>
      <c r="E91" s="33" t="n">
        <v>14.0</v>
      </c>
      <c r="F91" s="111" t="n">
        <v>0.0</v>
      </c>
      <c r="G91" s="34" t="s">
        <v>7</v>
      </c>
      <c r="H91" s="34" t="n">
        <v>2.0</v>
      </c>
      <c r="I91" s="32" t="n">
        <f>ROUND(F91-((F91*J91)/100),2)</f>
      </c>
      <c r="J91" s="32" t="n">
        <v>65.0</v>
      </c>
      <c r="K91" s="32" t="n">
        <f>ROUND((H91 * I91),2)</f>
      </c>
      <c r="L91" s="32" t="n">
        <v>0.0</v>
      </c>
      <c r="M91" s="32" t="n">
        <v>0.0</v>
      </c>
      <c r="N91" s="32" t="n">
        <v>0.0</v>
      </c>
      <c r="O91" s="27" t="s">
        <v>7</v>
      </c>
      <c r="P91" s="33" t="s">
        <v>7</v>
      </c>
    </row>
    <row r="92">
      <c r="A92" s="27" t="s">
        <v>135</v>
      </c>
      <c r="B92" s="27" t="s">
        <v>28</v>
      </c>
      <c r="C92" s="42" t="s">
        <v>136</v>
      </c>
      <c r="D92" s="33" t="s">
        <v>30</v>
      </c>
      <c r="E92" s="33" t="n">
        <v>14.0</v>
      </c>
      <c r="F92" s="112" t="n">
        <v>0.0</v>
      </c>
      <c r="G92" s="34" t="s">
        <v>7</v>
      </c>
      <c r="H92" s="34" t="n">
        <v>1.0</v>
      </c>
      <c r="I92" s="32" t="n">
        <f>ROUND(F92-((F92*J92)/100),2)</f>
      </c>
      <c r="J92" s="32" t="n">
        <v>65.0</v>
      </c>
      <c r="K92" s="32" t="n">
        <f>ROUND((H92 * I92),2)</f>
      </c>
      <c r="L92" s="32" t="n">
        <v>0.0</v>
      </c>
      <c r="M92" s="32" t="n">
        <v>0.0</v>
      </c>
      <c r="N92" s="32" t="n">
        <v>0.0</v>
      </c>
      <c r="O92" s="27" t="s">
        <v>7</v>
      </c>
      <c r="P92" s="33" t="s">
        <v>7</v>
      </c>
    </row>
    <row r="93">
      <c r="A93" s="27" t="s">
        <v>137</v>
      </c>
      <c r="B93" s="27" t="s">
        <v>28</v>
      </c>
      <c r="C93" s="42" t="s">
        <v>138</v>
      </c>
      <c r="D93" s="33" t="s">
        <v>30</v>
      </c>
      <c r="E93" s="33" t="n">
        <v>14.0</v>
      </c>
      <c r="F93" s="113" t="n">
        <v>0.0</v>
      </c>
      <c r="G93" s="34" t="s">
        <v>7</v>
      </c>
      <c r="H93" s="34" t="n">
        <v>1.0</v>
      </c>
      <c r="I93" s="32" t="n">
        <f>ROUND(F93-((F93*J93)/100),2)</f>
      </c>
      <c r="J93" s="32" t="n">
        <v>65.0</v>
      </c>
      <c r="K93" s="32" t="n">
        <f>ROUND((H93 * I93),2)</f>
      </c>
      <c r="L93" s="32" t="n">
        <v>0.0</v>
      </c>
      <c r="M93" s="32" t="n">
        <v>0.0</v>
      </c>
      <c r="N93" s="32" t="n">
        <v>0.0</v>
      </c>
      <c r="O93" s="27" t="s">
        <v>7</v>
      </c>
      <c r="P93" s="33" t="s">
        <v>7</v>
      </c>
    </row>
    <row r="94">
      <c r="A94" s="27" t="s">
        <v>139</v>
      </c>
      <c r="B94" s="27" t="s">
        <v>28</v>
      </c>
      <c r="C94" s="42" t="s">
        <v>140</v>
      </c>
      <c r="D94" s="33" t="s">
        <v>30</v>
      </c>
      <c r="E94" s="33" t="n">
        <v>14.0</v>
      </c>
      <c r="F94" s="114" t="n">
        <v>0.0</v>
      </c>
      <c r="G94" s="34" t="s">
        <v>7</v>
      </c>
      <c r="H94" s="34" t="n">
        <v>1.0</v>
      </c>
      <c r="I94" s="32" t="n">
        <f>ROUND(F94-((F94*J94)/100),2)</f>
      </c>
      <c r="J94" s="32" t="n">
        <v>65.0</v>
      </c>
      <c r="K94" s="32" t="n">
        <f>ROUND((H94 * I94),2)</f>
      </c>
      <c r="L94" s="32" t="n">
        <v>0.0</v>
      </c>
      <c r="M94" s="32" t="n">
        <v>0.0</v>
      </c>
      <c r="N94" s="32" t="n">
        <v>0.0</v>
      </c>
      <c r="O94" s="27" t="s">
        <v>7</v>
      </c>
      <c r="P94" s="33" t="s">
        <v>7</v>
      </c>
    </row>
    <row r="95">
      <c r="A95" s="27" t="s">
        <v>141</v>
      </c>
      <c r="B95" s="27" t="s">
        <v>33</v>
      </c>
      <c r="C95" s="42" t="s">
        <v>142</v>
      </c>
      <c r="D95" s="33" t="s">
        <v>30</v>
      </c>
      <c r="E95" s="33" t="n">
        <v>14.0</v>
      </c>
      <c r="F95" s="115" t="n">
        <v>0.0</v>
      </c>
      <c r="G95" s="34" t="s">
        <v>7</v>
      </c>
      <c r="H95" s="34" t="n">
        <v>1.0</v>
      </c>
      <c r="I95" s="32" t="n">
        <f>ROUND(F95-((F95*J95)/100),2)</f>
      </c>
      <c r="J95" s="32" t="n">
        <v>65.0</v>
      </c>
      <c r="K95" s="32" t="n">
        <f>ROUND((H95 * I95),2)</f>
      </c>
      <c r="L95" s="32" t="n">
        <v>0.0</v>
      </c>
      <c r="M95" s="32" t="n">
        <v>0.0</v>
      </c>
      <c r="N95" s="32" t="n">
        <v>0.0</v>
      </c>
      <c r="O95" s="27" t="s">
        <v>7</v>
      </c>
      <c r="P95" s="33" t="s">
        <v>7</v>
      </c>
    </row>
    <row r="96">
      <c r="A96" s="27" t="s">
        <v>58</v>
      </c>
      <c r="B96" s="27" t="s">
        <v>28</v>
      </c>
      <c r="C96" s="42" t="s">
        <v>59</v>
      </c>
      <c r="D96" s="33" t="n">
        <v>36.0</v>
      </c>
      <c r="E96" s="33" t="s">
        <v>51</v>
      </c>
      <c r="F96" s="116" t="n">
        <v>0.0</v>
      </c>
      <c r="G96" s="34" t="s">
        <v>7</v>
      </c>
      <c r="H96" s="34" t="n">
        <v>1.0</v>
      </c>
      <c r="I96" s="32" t="n">
        <f>ROUND(F96-((F96*J96)/100),2)</f>
      </c>
      <c r="J96" s="32" t="n">
        <v>65.0</v>
      </c>
      <c r="K96" s="32" t="n">
        <f>ROUND((H96 * I96),2)</f>
      </c>
      <c r="L96" s="32" t="n">
        <v>0.0</v>
      </c>
      <c r="M96" s="32" t="n">
        <v>0.0</v>
      </c>
      <c r="N96" s="32" t="n">
        <v>0.0</v>
      </c>
      <c r="O96" s="27" t="s">
        <v>7</v>
      </c>
      <c r="P96" s="33" t="s">
        <v>7</v>
      </c>
    </row>
    <row r="97">
      <c r="A97" s="27" t="s">
        <v>143</v>
      </c>
      <c r="B97" s="27" t="s">
        <v>28</v>
      </c>
      <c r="C97" s="42" t="s">
        <v>144</v>
      </c>
      <c r="D97" s="33" t="s">
        <v>30</v>
      </c>
      <c r="E97" s="33" t="n">
        <v>168.0</v>
      </c>
      <c r="F97" s="117" t="n">
        <v>48176.96</v>
      </c>
      <c r="G97" s="34" t="s">
        <v>7</v>
      </c>
      <c r="H97" s="34" t="n">
        <v>1.0</v>
      </c>
      <c r="I97" s="32" t="n">
        <f>ROUND(F97-((F97*J97)/100),2)</f>
      </c>
      <c r="J97" s="32" t="n">
        <v>65.0</v>
      </c>
      <c r="K97" s="32" t="n">
        <f>ROUND((H97 * I97),2)</f>
      </c>
      <c r="L97" s="32" t="n">
        <v>0.0</v>
      </c>
      <c r="M97" s="32" t="n">
        <v>0.0</v>
      </c>
      <c r="N97" s="32" t="n">
        <v>0.0</v>
      </c>
      <c r="O97" s="27" t="s">
        <v>7</v>
      </c>
      <c r="P97" s="33" t="s">
        <v>7</v>
      </c>
    </row>
    <row r="98">
      <c r="A98" s="27" t="s">
        <v>145</v>
      </c>
      <c r="B98" s="27" t="s">
        <v>28</v>
      </c>
      <c r="C98" s="42" t="s">
        <v>146</v>
      </c>
      <c r="D98" s="33" t="s">
        <v>30</v>
      </c>
      <c r="E98" s="33" t="n">
        <v>14.0</v>
      </c>
      <c r="F98" s="118" t="n">
        <v>0.0</v>
      </c>
      <c r="G98" s="34" t="s">
        <v>7</v>
      </c>
      <c r="H98" s="34" t="n">
        <v>1.0</v>
      </c>
      <c r="I98" s="32" t="n">
        <f>ROUND(F98-((F98*J98)/100),2)</f>
      </c>
      <c r="J98" s="32" t="n">
        <v>65.0</v>
      </c>
      <c r="K98" s="32" t="n">
        <f>ROUND((H98 * I98),2)</f>
      </c>
      <c r="L98" s="32" t="n">
        <v>0.0</v>
      </c>
      <c r="M98" s="32" t="n">
        <v>0.0</v>
      </c>
      <c r="N98" s="32" t="n">
        <v>0.0</v>
      </c>
      <c r="O98" s="27" t="s">
        <v>7</v>
      </c>
      <c r="P98" s="33" t="s">
        <v>7</v>
      </c>
    </row>
    <row r="99">
      <c r="A99" s="27" t="s">
        <v>147</v>
      </c>
      <c r="B99" s="27" t="s">
        <v>33</v>
      </c>
      <c r="C99" s="42" t="s">
        <v>148</v>
      </c>
      <c r="D99" s="33" t="s">
        <v>30</v>
      </c>
      <c r="E99" s="33" t="n">
        <v>14.0</v>
      </c>
      <c r="F99" s="119" t="n">
        <v>0.0</v>
      </c>
      <c r="G99" s="34" t="s">
        <v>7</v>
      </c>
      <c r="H99" s="34" t="n">
        <v>1.0</v>
      </c>
      <c r="I99" s="32" t="n">
        <f>ROUND(F99-((F99*J99)/100),2)</f>
      </c>
      <c r="J99" s="32" t="n">
        <v>65.0</v>
      </c>
      <c r="K99" s="32" t="n">
        <f>ROUND((H99 * I99),2)</f>
      </c>
      <c r="L99" s="32" t="n">
        <v>0.0</v>
      </c>
      <c r="M99" s="32" t="n">
        <v>0.0</v>
      </c>
      <c r="N99" s="32" t="n">
        <v>0.0</v>
      </c>
      <c r="O99" s="27" t="s">
        <v>31</v>
      </c>
      <c r="P99" s="33" t="s">
        <v>7</v>
      </c>
    </row>
    <row r="100">
      <c r="A100" s="27" t="s">
        <v>149</v>
      </c>
      <c r="B100" s="27" t="s">
        <v>28</v>
      </c>
      <c r="C100" s="42" t="s">
        <v>150</v>
      </c>
      <c r="D100" s="33" t="n">
        <v>36.0</v>
      </c>
      <c r="E100" s="33" t="s">
        <v>51</v>
      </c>
      <c r="F100" s="120" t="n">
        <v>336346.58</v>
      </c>
      <c r="G100" s="34" t="s">
        <v>7</v>
      </c>
      <c r="H100" s="34" t="n">
        <v>1.0</v>
      </c>
      <c r="I100" s="32" t="n">
        <f>ROUND(F100-((F100*J100)/100),2)</f>
      </c>
      <c r="J100" s="32" t="n">
        <v>65.0</v>
      </c>
      <c r="K100" s="32" t="n">
        <f>ROUND((H100 * I100),2)</f>
      </c>
      <c r="L100" s="32" t="n">
        <v>0.0</v>
      </c>
      <c r="M100" s="32" t="n">
        <v>0.0</v>
      </c>
      <c r="N100" s="32" t="n">
        <v>0.0</v>
      </c>
      <c r="O100" s="27" t="s">
        <v>7</v>
      </c>
      <c r="P100" s="33" t="s">
        <v>7</v>
      </c>
    </row>
    <row r="101">
      <c r="A101" s="27" t="s">
        <v>151</v>
      </c>
      <c r="B101" s="27" t="s">
        <v>28</v>
      </c>
      <c r="C101" s="42" t="s">
        <v>152</v>
      </c>
      <c r="D101" s="33" t="s">
        <v>30</v>
      </c>
      <c r="E101" s="33" t="n">
        <v>14.0</v>
      </c>
      <c r="F101" s="121" t="n">
        <v>0.0</v>
      </c>
      <c r="G101" s="34" t="s">
        <v>7</v>
      </c>
      <c r="H101" s="34" t="n">
        <v>1.0</v>
      </c>
      <c r="I101" s="32" t="n">
        <f>ROUND(F101-((F101*J101)/100),2)</f>
      </c>
      <c r="J101" s="32" t="n">
        <v>65.0</v>
      </c>
      <c r="K101" s="32" t="n">
        <f>ROUND((H101 * I101),2)</f>
      </c>
      <c r="L101" s="32" t="n">
        <v>0.0</v>
      </c>
      <c r="M101" s="32" t="n">
        <v>0.0</v>
      </c>
      <c r="N101" s="32" t="n">
        <v>0.0</v>
      </c>
      <c r="O101" s="27" t="s">
        <v>7</v>
      </c>
      <c r="P101" s="33" t="s">
        <v>7</v>
      </c>
    </row>
    <row r="102">
      <c r="A102" s="27" t="s">
        <v>153</v>
      </c>
      <c r="B102" s="27" t="s">
        <v>28</v>
      </c>
      <c r="C102" s="42" t="s">
        <v>154</v>
      </c>
      <c r="D102" s="33" t="s">
        <v>30</v>
      </c>
      <c r="E102" s="33" t="n">
        <v>21.0</v>
      </c>
      <c r="F102" s="122" t="n">
        <v>0.0</v>
      </c>
      <c r="G102" s="34" t="s">
        <v>7</v>
      </c>
      <c r="H102" s="34" t="n">
        <v>1.0</v>
      </c>
      <c r="I102" s="32" t="n">
        <f>ROUND(F102-((F102*J102)/100),2)</f>
      </c>
      <c r="J102" s="32" t="n">
        <v>65.0</v>
      </c>
      <c r="K102" s="32" t="n">
        <f>ROUND((H102 * I102),2)</f>
      </c>
      <c r="L102" s="32" t="n">
        <v>0.0</v>
      </c>
      <c r="M102" s="32" t="n">
        <v>0.0</v>
      </c>
      <c r="N102" s="32" t="n">
        <v>0.0</v>
      </c>
      <c r="O102" s="27" t="s">
        <v>7</v>
      </c>
      <c r="P102" s="33" t="s">
        <v>7</v>
      </c>
    </row>
    <row r="103">
      <c r="A103" s="27" t="s">
        <v>155</v>
      </c>
      <c r="B103" s="27" t="s">
        <v>33</v>
      </c>
      <c r="C103" s="42" t="s">
        <v>156</v>
      </c>
      <c r="D103" s="33" t="s">
        <v>30</v>
      </c>
      <c r="E103" s="33" t="n">
        <v>21.0</v>
      </c>
      <c r="F103" s="123" t="n">
        <v>0.0</v>
      </c>
      <c r="G103" s="34" t="s">
        <v>7</v>
      </c>
      <c r="H103" s="34" t="n">
        <v>1.0</v>
      </c>
      <c r="I103" s="32" t="n">
        <f>ROUND(F103-((F103*J103)/100),2)</f>
      </c>
      <c r="J103" s="32" t="n">
        <v>65.0</v>
      </c>
      <c r="K103" s="32" t="n">
        <f>ROUND((H103 * I103),2)</f>
      </c>
      <c r="L103" s="32" t="n">
        <v>0.0</v>
      </c>
      <c r="M103" s="32" t="n">
        <v>0.0</v>
      </c>
      <c r="N103" s="32" t="n">
        <v>0.0</v>
      </c>
      <c r="O103" s="27" t="s">
        <v>31</v>
      </c>
      <c r="P103" s="33" t="s">
        <v>7</v>
      </c>
    </row>
    <row r="104">
      <c r="A104" s="27" t="s">
        <v>157</v>
      </c>
      <c r="B104" s="27" t="s">
        <v>28</v>
      </c>
      <c r="C104" s="42" t="s">
        <v>158</v>
      </c>
      <c r="D104" s="33" t="n">
        <v>36.0</v>
      </c>
      <c r="E104" s="33" t="s">
        <v>51</v>
      </c>
      <c r="F104" s="124" t="n">
        <v>0.0</v>
      </c>
      <c r="G104" s="34" t="s">
        <v>7</v>
      </c>
      <c r="H104" s="34" t="n">
        <v>1.0</v>
      </c>
      <c r="I104" s="32" t="n">
        <f>ROUND(F104-((F104*J104)/100),2)</f>
      </c>
      <c r="J104" s="32" t="n">
        <v>65.0</v>
      </c>
      <c r="K104" s="32" t="n">
        <f>ROUND((H104 * I104),2)</f>
      </c>
      <c r="L104" s="32" t="n">
        <v>0.0</v>
      </c>
      <c r="M104" s="32" t="n">
        <v>0.0</v>
      </c>
      <c r="N104" s="32" t="n">
        <v>0.0</v>
      </c>
      <c r="O104" s="27" t="s">
        <v>7</v>
      </c>
      <c r="P104" s="33" t="s">
        <v>7</v>
      </c>
    </row>
    <row r="105">
      <c r="A105" s="27" t="s">
        <v>159</v>
      </c>
      <c r="B105" s="27" t="s">
        <v>33</v>
      </c>
      <c r="C105" s="42" t="s">
        <v>160</v>
      </c>
      <c r="D105" s="33" t="s">
        <v>30</v>
      </c>
      <c r="E105" s="33" t="n">
        <v>14.0</v>
      </c>
      <c r="F105" s="125" t="n">
        <v>0.0</v>
      </c>
      <c r="G105" s="34" t="s">
        <v>7</v>
      </c>
      <c r="H105" s="34" t="n">
        <v>1.0</v>
      </c>
      <c r="I105" s="32" t="n">
        <f>ROUND(F105-((F105*J105)/100),2)</f>
      </c>
      <c r="J105" s="32" t="n">
        <v>65.0</v>
      </c>
      <c r="K105" s="32" t="n">
        <f>ROUND((H105 * I105),2)</f>
      </c>
      <c r="L105" s="32" t="n">
        <v>0.0</v>
      </c>
      <c r="M105" s="32" t="n">
        <v>0.0</v>
      </c>
      <c r="N105" s="32" t="n">
        <v>0.0</v>
      </c>
      <c r="O105" s="27" t="s">
        <v>7</v>
      </c>
      <c r="P105" s="33" t="s">
        <v>7</v>
      </c>
    </row>
    <row r="106">
      <c r="A106" s="27" t="s">
        <v>161</v>
      </c>
      <c r="B106" s="27" t="s">
        <v>28</v>
      </c>
      <c r="C106" s="42" t="s">
        <v>162</v>
      </c>
      <c r="D106" s="33" t="n">
        <v>36.0</v>
      </c>
      <c r="E106" s="33" t="s">
        <v>51</v>
      </c>
      <c r="F106" s="126" t="n">
        <v>0.0</v>
      </c>
      <c r="G106" s="34" t="s">
        <v>7</v>
      </c>
      <c r="H106" s="34" t="n">
        <v>1.0</v>
      </c>
      <c r="I106" s="32" t="n">
        <f>ROUND(F106-((F106*J106)/100),2)</f>
      </c>
      <c r="J106" s="32" t="n">
        <v>65.0</v>
      </c>
      <c r="K106" s="32" t="n">
        <f>ROUND((H106 * I106),2)</f>
      </c>
      <c r="L106" s="32" t="n">
        <v>0.0</v>
      </c>
      <c r="M106" s="32" t="n">
        <v>0.0</v>
      </c>
      <c r="N106" s="32" t="n">
        <v>0.0</v>
      </c>
      <c r="O106" s="27" t="s">
        <v>7</v>
      </c>
      <c r="P106" s="33" t="s">
        <v>7</v>
      </c>
    </row>
    <row r="107">
      <c r="A107" s="43" t="s">
        <v>163</v>
      </c>
      <c r="B107" s="42" t="s">
        <v>28</v>
      </c>
      <c r="C107" s="42" t="s">
        <v>164</v>
      </c>
      <c r="D107" s="33" t="s">
        <v>30</v>
      </c>
      <c r="E107" s="33" t="n">
        <v>123.0</v>
      </c>
      <c r="F107" s="32" t="n">
        <v>655945.15</v>
      </c>
      <c r="G107" s="34" t="s">
        <v>7</v>
      </c>
      <c r="H107" s="34" t="n">
        <v>2.0</v>
      </c>
      <c r="I107" s="32" t="n">
        <f>ROUND(F107-((F107*J107)/100),2)</f>
      </c>
      <c r="J107" s="32" t="n">
        <v>65.0</v>
      </c>
      <c r="K107" s="32" t="n">
        <f>ROUND((H107 * I107),2)</f>
      </c>
      <c r="L107" s="32" t="n">
        <v>28497.61</v>
      </c>
      <c r="M107" s="32" t="n">
        <v>81464.77</v>
      </c>
      <c r="N107" s="32" t="n">
        <v>28497.61</v>
      </c>
      <c r="O107" s="27" t="s">
        <v>31</v>
      </c>
      <c r="P107" s="33" t="s">
        <v>7</v>
      </c>
    </row>
    <row r="108">
      <c r="A108" s="27" t="s">
        <v>165</v>
      </c>
      <c r="B108" s="27" t="s">
        <v>28</v>
      </c>
      <c r="C108" s="42" t="s">
        <v>166</v>
      </c>
      <c r="D108" s="33" t="s">
        <v>30</v>
      </c>
      <c r="E108" s="33" t="n">
        <v>14.0</v>
      </c>
      <c r="F108" s="127" t="n">
        <v>0.0</v>
      </c>
      <c r="G108" s="34" t="s">
        <v>7</v>
      </c>
      <c r="H108" s="34" t="n">
        <v>2.0</v>
      </c>
      <c r="I108" s="32" t="n">
        <f>ROUND(F108-((F108*J108)/100),2)</f>
      </c>
      <c r="J108" s="32" t="n">
        <v>65.0</v>
      </c>
      <c r="K108" s="32" t="n">
        <f>ROUND((H108 * I108),2)</f>
      </c>
      <c r="L108" s="32" t="n">
        <v>0.0</v>
      </c>
      <c r="M108" s="32" t="n">
        <v>0.0</v>
      </c>
      <c r="N108" s="32" t="n">
        <v>0.0</v>
      </c>
      <c r="O108" s="27" t="s">
        <v>7</v>
      </c>
      <c r="P108" s="33" t="s">
        <v>7</v>
      </c>
    </row>
    <row r="109">
      <c r="A109" s="27" t="s">
        <v>167</v>
      </c>
      <c r="B109" s="27" t="s">
        <v>28</v>
      </c>
      <c r="C109" s="42" t="s">
        <v>168</v>
      </c>
      <c r="D109" s="33" t="s">
        <v>30</v>
      </c>
      <c r="E109" s="33" t="n">
        <v>14.0</v>
      </c>
      <c r="F109" s="128" t="n">
        <v>202765.0</v>
      </c>
      <c r="G109" s="34" t="s">
        <v>7</v>
      </c>
      <c r="H109" s="34" t="n">
        <v>2.0</v>
      </c>
      <c r="I109" s="32" t="n">
        <f>ROUND(F109-((F109*J109)/100),2)</f>
      </c>
      <c r="J109" s="32" t="n">
        <v>65.0</v>
      </c>
      <c r="K109" s="32" t="n">
        <f>ROUND((H109 * I109),2)</f>
      </c>
      <c r="L109" s="32" t="n">
        <v>0.0</v>
      </c>
      <c r="M109" s="32" t="n">
        <v>0.0</v>
      </c>
      <c r="N109" s="32" t="n">
        <v>0.0</v>
      </c>
      <c r="O109" s="27" t="s">
        <v>7</v>
      </c>
      <c r="P109" s="33" t="s">
        <v>7</v>
      </c>
    </row>
    <row r="110">
      <c r="A110" s="27" t="s">
        <v>169</v>
      </c>
      <c r="B110" s="27" t="s">
        <v>28</v>
      </c>
      <c r="C110" s="42" t="s">
        <v>170</v>
      </c>
      <c r="D110" s="33" t="s">
        <v>30</v>
      </c>
      <c r="E110" s="33" t="n">
        <v>14.0</v>
      </c>
      <c r="F110" s="129" t="n">
        <v>182488.5</v>
      </c>
      <c r="G110" s="34" t="s">
        <v>7</v>
      </c>
      <c r="H110" s="34" t="n">
        <v>2.0</v>
      </c>
      <c r="I110" s="32" t="n">
        <f>ROUND(F110-((F110*J110)/100),2)</f>
      </c>
      <c r="J110" s="32" t="n">
        <v>65.0</v>
      </c>
      <c r="K110" s="32" t="n">
        <f>ROUND((H110 * I110),2)</f>
      </c>
      <c r="L110" s="32" t="n">
        <v>0.0</v>
      </c>
      <c r="M110" s="32" t="n">
        <v>0.0</v>
      </c>
      <c r="N110" s="32" t="n">
        <v>0.0</v>
      </c>
      <c r="O110" s="27" t="s">
        <v>7</v>
      </c>
      <c r="P110" s="33" t="s">
        <v>7</v>
      </c>
    </row>
    <row r="111">
      <c r="A111" s="27" t="s">
        <v>133</v>
      </c>
      <c r="B111" s="27" t="s">
        <v>28</v>
      </c>
      <c r="C111" s="42" t="s">
        <v>134</v>
      </c>
      <c r="D111" s="33" t="s">
        <v>30</v>
      </c>
      <c r="E111" s="33" t="n">
        <v>14.0</v>
      </c>
      <c r="F111" s="130" t="n">
        <v>0.0</v>
      </c>
      <c r="G111" s="34" t="s">
        <v>7</v>
      </c>
      <c r="H111" s="34" t="n">
        <v>4.0</v>
      </c>
      <c r="I111" s="32" t="n">
        <f>ROUND(F111-((F111*J111)/100),2)</f>
      </c>
      <c r="J111" s="32" t="n">
        <v>65.0</v>
      </c>
      <c r="K111" s="32" t="n">
        <f>ROUND((H111 * I111),2)</f>
      </c>
      <c r="L111" s="32" t="n">
        <v>0.0</v>
      </c>
      <c r="M111" s="32" t="n">
        <v>0.0</v>
      </c>
      <c r="N111" s="32" t="n">
        <v>0.0</v>
      </c>
      <c r="O111" s="27" t="s">
        <v>7</v>
      </c>
      <c r="P111" s="33" t="s">
        <v>7</v>
      </c>
    </row>
    <row r="112">
      <c r="A112" s="27" t="s">
        <v>171</v>
      </c>
      <c r="B112" s="27" t="s">
        <v>28</v>
      </c>
      <c r="C112" s="42" t="s">
        <v>172</v>
      </c>
      <c r="D112" s="33" t="s">
        <v>30</v>
      </c>
      <c r="E112" s="33" t="n">
        <v>14.0</v>
      </c>
      <c r="F112" s="131" t="n">
        <v>0.0</v>
      </c>
      <c r="G112" s="34" t="s">
        <v>7</v>
      </c>
      <c r="H112" s="34" t="n">
        <v>2.0</v>
      </c>
      <c r="I112" s="32" t="n">
        <f>ROUND(F112-((F112*J112)/100),2)</f>
      </c>
      <c r="J112" s="32" t="n">
        <v>65.0</v>
      </c>
      <c r="K112" s="32" t="n">
        <f>ROUND((H112 * I112),2)</f>
      </c>
      <c r="L112" s="32" t="n">
        <v>0.0</v>
      </c>
      <c r="M112" s="32" t="n">
        <v>0.0</v>
      </c>
      <c r="N112" s="32" t="n">
        <v>0.0</v>
      </c>
      <c r="O112" s="27" t="s">
        <v>173</v>
      </c>
      <c r="P112" s="33" t="s">
        <v>7</v>
      </c>
    </row>
    <row r="113">
      <c r="A113" s="27" t="s">
        <v>174</v>
      </c>
      <c r="B113" s="27" t="s">
        <v>28</v>
      </c>
      <c r="C113" s="42" t="s">
        <v>175</v>
      </c>
      <c r="D113" s="33" t="s">
        <v>30</v>
      </c>
      <c r="E113" s="33" t="s">
        <v>51</v>
      </c>
      <c r="F113" s="132" t="n">
        <v>113548.4</v>
      </c>
      <c r="G113" s="34" t="s">
        <v>7</v>
      </c>
      <c r="H113" s="34" t="n">
        <v>2.0</v>
      </c>
      <c r="I113" s="32" t="n">
        <f>ROUND(F113-((F113*J113)/100),2)</f>
      </c>
      <c r="J113" s="32" t="n">
        <v>65.0</v>
      </c>
      <c r="K113" s="32" t="n">
        <f>ROUND((H113 * I113),2)</f>
      </c>
      <c r="L113" s="32" t="n">
        <v>0.0</v>
      </c>
      <c r="M113" s="32" t="n">
        <v>0.0</v>
      </c>
      <c r="N113" s="32" t="n">
        <v>0.0</v>
      </c>
      <c r="O113" s="27" t="s">
        <v>7</v>
      </c>
      <c r="P113" s="33" t="s">
        <v>7</v>
      </c>
    </row>
    <row r="114">
      <c r="A114" s="27" t="s">
        <v>32</v>
      </c>
      <c r="B114" s="27" t="s">
        <v>28</v>
      </c>
      <c r="C114" s="42" t="s">
        <v>34</v>
      </c>
      <c r="D114" s="33" t="s">
        <v>30</v>
      </c>
      <c r="E114" s="33" t="n">
        <v>3.0</v>
      </c>
      <c r="F114" s="133" t="n">
        <v>0.0</v>
      </c>
      <c r="G114" s="34" t="s">
        <v>7</v>
      </c>
      <c r="H114" s="34" t="n">
        <v>2.0</v>
      </c>
      <c r="I114" s="32" t="n">
        <f>ROUND(F114-((F114*J114)/100),2)</f>
      </c>
      <c r="J114" s="32" t="n">
        <v>65.0</v>
      </c>
      <c r="K114" s="32" t="n">
        <f>ROUND((H114 * I114),2)</f>
      </c>
      <c r="L114" s="32" t="n">
        <v>0.0</v>
      </c>
      <c r="M114" s="32" t="n">
        <v>0.0</v>
      </c>
      <c r="N114" s="32" t="n">
        <v>0.0</v>
      </c>
      <c r="O114" s="27" t="s">
        <v>7</v>
      </c>
      <c r="P114" s="33" t="s">
        <v>7</v>
      </c>
    </row>
    <row r="115">
      <c r="A115" s="43" t="s">
        <v>176</v>
      </c>
      <c r="B115" s="42" t="s">
        <v>28</v>
      </c>
      <c r="C115" s="42" t="s">
        <v>177</v>
      </c>
      <c r="D115" s="33" t="s">
        <v>30</v>
      </c>
      <c r="E115" s="33" t="n">
        <v>14.0</v>
      </c>
      <c r="F115" s="32" t="n">
        <v>88770.9</v>
      </c>
      <c r="G115" s="34" t="s">
        <v>7</v>
      </c>
      <c r="H115" s="34" t="n">
        <v>4.0</v>
      </c>
      <c r="I115" s="32" t="n">
        <f>ROUND(F115-((F115*J115)/100),2)</f>
      </c>
      <c r="J115" s="32" t="n">
        <v>65.0</v>
      </c>
      <c r="K115" s="32" t="n">
        <f>ROUND((H115 * I115),2)</f>
      </c>
      <c r="L115" s="32" t="n">
        <v>4859.32</v>
      </c>
      <c r="M115" s="32" t="n">
        <v>27540.49</v>
      </c>
      <c r="N115" s="32" t="n">
        <v>4859.32</v>
      </c>
      <c r="O115" s="27" t="s">
        <v>7</v>
      </c>
      <c r="P115" s="33" t="s">
        <v>7</v>
      </c>
    </row>
    <row r="116">
      <c r="A116" s="43" t="s">
        <v>178</v>
      </c>
      <c r="B116" s="42" t="s">
        <v>33</v>
      </c>
      <c r="C116" s="42" t="s">
        <v>179</v>
      </c>
      <c r="D116" s="33" t="s">
        <v>30</v>
      </c>
      <c r="E116" s="33" t="s">
        <v>51</v>
      </c>
      <c r="F116" s="32" t="n">
        <v>0.0</v>
      </c>
      <c r="G116" s="34" t="s">
        <v>7</v>
      </c>
      <c r="H116" s="34" t="n">
        <v>1.0</v>
      </c>
      <c r="I116" s="32" t="n">
        <f>ROUND(F116-((F116*J116)/100),2)</f>
      </c>
      <c r="J116" s="32" t="n">
        <v>65.0</v>
      </c>
      <c r="K116" s="32" t="n">
        <f>ROUND((H116 * I116),2)</f>
      </c>
      <c r="L116" s="32" t="n">
        <v>0.0</v>
      </c>
      <c r="M116" s="32" t="n">
        <v>0.0</v>
      </c>
      <c r="N116" s="32" t="n">
        <v>0.0</v>
      </c>
      <c r="O116" s="27" t="s">
        <v>7</v>
      </c>
      <c r="P116" s="33" t="s">
        <v>7</v>
      </c>
    </row>
    <row r="117">
      <c r="A117" s="20" t="s">
        <v>180</v>
      </c>
      <c r="B117" s="24" t="s">
        <v>7</v>
      </c>
      <c r="C117" s="24" t="s">
        <v>7</v>
      </c>
      <c r="D117" s="24" t="s">
        <v>7</v>
      </c>
      <c r="E117" s="24" t="s">
        <v>7</v>
      </c>
      <c r="F117" s="24" t="s">
        <v>7</v>
      </c>
      <c r="G117" s="24" t="s">
        <v>7</v>
      </c>
      <c r="H117" s="24" t="s">
        <v>7</v>
      </c>
      <c r="I117" s="24" t="s">
        <v>7</v>
      </c>
      <c r="J117" s="24" t="s">
        <v>7</v>
      </c>
      <c r="K117" s="24" t="s">
        <v>7</v>
      </c>
      <c r="L117" s="24" t="s">
        <v>7</v>
      </c>
      <c r="M117" s="24" t="s">
        <v>7</v>
      </c>
      <c r="N117" s="24" t="s">
        <v>7</v>
      </c>
      <c r="O117" s="24" t="s">
        <v>7</v>
      </c>
      <c r="P117" s="21" t="s">
        <v>7</v>
      </c>
    </row>
    <row r="118">
      <c r="A118" s="27" t="s">
        <v>181</v>
      </c>
      <c r="B118" s="27" t="s">
        <v>33</v>
      </c>
      <c r="C118" s="42" t="s">
        <v>182</v>
      </c>
      <c r="D118" s="33" t="s">
        <v>30</v>
      </c>
      <c r="E118" s="33" t="s">
        <v>51</v>
      </c>
      <c r="F118" s="134" t="n">
        <v>0.0</v>
      </c>
      <c r="G118" s="34" t="n">
        <v>1.0</v>
      </c>
      <c r="H118" s="34" t="n">
        <v>1.0</v>
      </c>
      <c r="I118" s="135" t="n">
        <f>ROUND(F118-((F118*J118)/100),2)</f>
      </c>
      <c r="J118" s="32" t="n">
        <v>65.0</v>
      </c>
      <c r="K118" s="32" t="n">
        <f>ROUND((H118 * I118 * (36)),2)</f>
      </c>
      <c r="L118" s="32" t="n">
        <v>0.0</v>
      </c>
      <c r="M118" s="32" t="n">
        <v>0.0</v>
      </c>
      <c r="N118" s="32" t="n">
        <v>0.0</v>
      </c>
      <c r="O118" s="27" t="s">
        <v>7</v>
      </c>
      <c r="P118" s="33" t="s">
        <v>7</v>
      </c>
    </row>
    <row r="119">
      <c r="A119" s="27" t="s">
        <v>183</v>
      </c>
      <c r="B119" s="27" t="s">
        <v>33</v>
      </c>
      <c r="C119" s="42" t="s">
        <v>184</v>
      </c>
      <c r="D119" s="33" t="s">
        <v>30</v>
      </c>
      <c r="E119" s="33" t="n">
        <v>3.0</v>
      </c>
      <c r="F119" s="136" t="n">
        <v>175.1</v>
      </c>
      <c r="G119" s="34" t="n">
        <v>12.0</v>
      </c>
      <c r="H119" s="34" t="n">
        <v>400.0</v>
      </c>
      <c r="I119" s="137" t="n">
        <f>ROUND(F119-((F119*J119)/100),2)</f>
      </c>
      <c r="J119" s="32" t="n">
        <v>65.0</v>
      </c>
      <c r="K119" s="32" t="n">
        <f>ROUND((H119 * I119 * (36/12)),2)</f>
      </c>
      <c r="L119" s="32" t="n">
        <v>0.0</v>
      </c>
      <c r="M119" s="32" t="n">
        <v>0.0</v>
      </c>
      <c r="N119" s="32" t="n">
        <v>0.0</v>
      </c>
      <c r="O119" s="27" t="s">
        <v>185</v>
      </c>
      <c r="P119" s="33" t="s">
        <v>7</v>
      </c>
    </row>
    <row r="120">
      <c r="A120" s="43" t="s">
        <v>186</v>
      </c>
      <c r="B120" s="42" t="s">
        <v>28</v>
      </c>
      <c r="C120" s="42" t="s">
        <v>187</v>
      </c>
      <c r="D120" s="33" t="s">
        <v>30</v>
      </c>
      <c r="E120" s="33" t="n">
        <v>3.0</v>
      </c>
      <c r="F120" s="32" t="n">
        <v>486636.0</v>
      </c>
      <c r="G120" s="34" t="s">
        <v>7</v>
      </c>
      <c r="H120" s="34" t="n">
        <v>1.0</v>
      </c>
      <c r="I120" s="32" t="n">
        <f>ROUND(F120-((F120*J120)/100),2)</f>
      </c>
      <c r="J120" s="32" t="n">
        <v>65.0</v>
      </c>
      <c r="K120" s="32" t="n">
        <f>ROUND((H120 * I120),2)</f>
      </c>
      <c r="L120" s="32" t="n">
        <v>0.0</v>
      </c>
      <c r="M120" s="32" t="n">
        <v>0.0</v>
      </c>
      <c r="N120" s="32" t="n">
        <v>0.0</v>
      </c>
      <c r="O120" s="27" t="s">
        <v>188</v>
      </c>
      <c r="P120" s="33" t="s">
        <v>7</v>
      </c>
    </row>
    <row r="121">
      <c r="A121" s="43" t="s">
        <v>189</v>
      </c>
      <c r="B121" s="42" t="s">
        <v>28</v>
      </c>
      <c r="C121" s="42" t="s">
        <v>190</v>
      </c>
      <c r="D121" s="33" t="s">
        <v>30</v>
      </c>
      <c r="E121" s="33" t="n">
        <v>13.0</v>
      </c>
      <c r="F121" s="32" t="n">
        <v>0.0</v>
      </c>
      <c r="G121" s="34" t="s">
        <v>7</v>
      </c>
      <c r="H121" s="34" t="n">
        <v>1.0</v>
      </c>
      <c r="I121" s="32" t="n">
        <f>ROUND(F121-((F121*J121)/100),2)</f>
      </c>
      <c r="J121" s="32" t="n">
        <v>65.0</v>
      </c>
      <c r="K121" s="32" t="n">
        <f>ROUND((H121 * I121),2)</f>
      </c>
      <c r="L121" s="32" t="n">
        <v>0.0</v>
      </c>
      <c r="M121" s="32" t="n">
        <v>0.0</v>
      </c>
      <c r="N121" s="32" t="n">
        <v>0.0</v>
      </c>
      <c r="O121" s="27" t="s">
        <v>7</v>
      </c>
      <c r="P121" s="33" t="s">
        <v>7</v>
      </c>
    </row>
    <row r="122">
      <c r="A122" s="27" t="s">
        <v>191</v>
      </c>
      <c r="B122" s="27" t="s">
        <v>28</v>
      </c>
      <c r="C122" s="42" t="s">
        <v>192</v>
      </c>
      <c r="D122" s="33" t="s">
        <v>30</v>
      </c>
      <c r="E122" s="33" t="n">
        <v>3.0</v>
      </c>
      <c r="F122" s="138" t="n">
        <v>2230.79</v>
      </c>
      <c r="G122" s="34" t="s">
        <v>7</v>
      </c>
      <c r="H122" s="34" t="n">
        <v>1.0</v>
      </c>
      <c r="I122" s="32" t="n">
        <f>ROUND(F122-((F122*J122)/100),2)</f>
      </c>
      <c r="J122" s="32" t="n">
        <v>65.0</v>
      </c>
      <c r="K122" s="32" t="n">
        <f>ROUND((H122 * I122),2)</f>
      </c>
      <c r="L122" s="32" t="n">
        <v>0.0</v>
      </c>
      <c r="M122" s="32" t="n">
        <v>0.0</v>
      </c>
      <c r="N122" s="32" t="n">
        <v>0.0</v>
      </c>
      <c r="O122" s="27" t="s">
        <v>7</v>
      </c>
      <c r="P122" s="33" t="s">
        <v>7</v>
      </c>
    </row>
    <row r="123">
      <c r="A123" s="27" t="s">
        <v>193</v>
      </c>
      <c r="B123" s="27" t="s">
        <v>28</v>
      </c>
      <c r="C123" s="42" t="s">
        <v>194</v>
      </c>
      <c r="D123" s="33" t="s">
        <v>30</v>
      </c>
      <c r="E123" s="33" t="n">
        <v>3.0</v>
      </c>
      <c r="F123" s="139" t="n">
        <v>7705.07</v>
      </c>
      <c r="G123" s="34" t="s">
        <v>7</v>
      </c>
      <c r="H123" s="34" t="n">
        <v>1.0</v>
      </c>
      <c r="I123" s="32" t="n">
        <f>ROUND(F123-((F123*J123)/100),2)</f>
      </c>
      <c r="J123" s="32" t="n">
        <v>65.0</v>
      </c>
      <c r="K123" s="32" t="n">
        <f>ROUND((H123 * I123),2)</f>
      </c>
      <c r="L123" s="32" t="n">
        <v>0.0</v>
      </c>
      <c r="M123" s="32" t="n">
        <v>0.0</v>
      </c>
      <c r="N123" s="32" t="n">
        <v>0.0</v>
      </c>
      <c r="O123" s="27" t="s">
        <v>7</v>
      </c>
      <c r="P123" s="33" t="s">
        <v>7</v>
      </c>
    </row>
    <row r="124">
      <c r="A124" s="27" t="s">
        <v>195</v>
      </c>
      <c r="B124" s="27" t="s">
        <v>28</v>
      </c>
      <c r="C124" s="42" t="s">
        <v>196</v>
      </c>
      <c r="D124" s="33" t="s">
        <v>30</v>
      </c>
      <c r="E124" s="33" t="n">
        <v>3.0</v>
      </c>
      <c r="F124" s="140" t="n">
        <v>18735.49</v>
      </c>
      <c r="G124" s="34" t="s">
        <v>7</v>
      </c>
      <c r="H124" s="34" t="n">
        <v>1.0</v>
      </c>
      <c r="I124" s="32" t="n">
        <f>ROUND(F124-((F124*J124)/100),2)</f>
      </c>
      <c r="J124" s="32" t="n">
        <v>65.0</v>
      </c>
      <c r="K124" s="32" t="n">
        <f>ROUND((H124 * I124),2)</f>
      </c>
      <c r="L124" s="32" t="n">
        <v>0.0</v>
      </c>
      <c r="M124" s="32" t="n">
        <v>0.0</v>
      </c>
      <c r="N124" s="32" t="n">
        <v>0.0</v>
      </c>
      <c r="O124" s="27" t="s">
        <v>7</v>
      </c>
      <c r="P124" s="33" t="s">
        <v>7</v>
      </c>
    </row>
    <row r="125">
      <c r="A125" s="27" t="s">
        <v>197</v>
      </c>
      <c r="B125" s="27" t="s">
        <v>28</v>
      </c>
      <c r="C125" s="42" t="s">
        <v>198</v>
      </c>
      <c r="D125" s="33" t="s">
        <v>30</v>
      </c>
      <c r="E125" s="33" t="n">
        <v>3.0</v>
      </c>
      <c r="F125" s="141" t="n">
        <v>9368.12</v>
      </c>
      <c r="G125" s="34" t="s">
        <v>7</v>
      </c>
      <c r="H125" s="34" t="n">
        <v>2.0</v>
      </c>
      <c r="I125" s="32" t="n">
        <f>ROUND(F125-((F125*J125)/100),2)</f>
      </c>
      <c r="J125" s="32" t="n">
        <v>65.0</v>
      </c>
      <c r="K125" s="32" t="n">
        <f>ROUND((H125 * I125),2)</f>
      </c>
      <c r="L125" s="32" t="n">
        <v>0.0</v>
      </c>
      <c r="M125" s="32" t="n">
        <v>0.0</v>
      </c>
      <c r="N125" s="32" t="n">
        <v>0.0</v>
      </c>
      <c r="O125" s="27" t="s">
        <v>7</v>
      </c>
      <c r="P125" s="33" t="s">
        <v>7</v>
      </c>
    </row>
    <row r="126">
      <c r="A126" s="43" t="s">
        <v>199</v>
      </c>
      <c r="B126" s="42" t="s">
        <v>28</v>
      </c>
      <c r="C126" s="42" t="s">
        <v>200</v>
      </c>
      <c r="D126" s="33" t="s">
        <v>30</v>
      </c>
      <c r="E126" s="33" t="s">
        <v>51</v>
      </c>
      <c r="F126" s="32" t="n">
        <v>0.0</v>
      </c>
      <c r="G126" s="34" t="s">
        <v>7</v>
      </c>
      <c r="H126" s="34" t="n">
        <v>1.0</v>
      </c>
      <c r="I126" s="32" t="n">
        <f>ROUND(F126-((F126*J126)/100),2)</f>
      </c>
      <c r="J126" s="32" t="n">
        <v>65.0</v>
      </c>
      <c r="K126" s="32" t="n">
        <f>ROUND((H126 * I126),2)</f>
      </c>
      <c r="L126" s="32" t="n">
        <v>0.0</v>
      </c>
      <c r="M126" s="32" t="n">
        <v>0.0</v>
      </c>
      <c r="N126" s="32" t="n">
        <v>0.0</v>
      </c>
      <c r="O126" s="27" t="s">
        <v>31</v>
      </c>
      <c r="P126" s="33" t="s">
        <v>7</v>
      </c>
    </row>
    <row r="127">
      <c r="A127" s="20" t="s">
        <v>180</v>
      </c>
      <c r="B127" s="24" t="s">
        <v>7</v>
      </c>
      <c r="C127" s="24" t="s">
        <v>7</v>
      </c>
      <c r="D127" s="24" t="s">
        <v>7</v>
      </c>
      <c r="E127" s="24" t="s">
        <v>7</v>
      </c>
      <c r="F127" s="24" t="s">
        <v>7</v>
      </c>
      <c r="G127" s="24" t="s">
        <v>7</v>
      </c>
      <c r="H127" s="24" t="s">
        <v>7</v>
      </c>
      <c r="I127" s="24" t="s">
        <v>7</v>
      </c>
      <c r="J127" s="24" t="s">
        <v>7</v>
      </c>
      <c r="K127" s="24" t="s">
        <v>7</v>
      </c>
      <c r="L127" s="24" t="s">
        <v>7</v>
      </c>
      <c r="M127" s="24" t="s">
        <v>7</v>
      </c>
      <c r="N127" s="24" t="s">
        <v>7</v>
      </c>
      <c r="O127" s="24" t="s">
        <v>7</v>
      </c>
      <c r="P127" s="21" t="s">
        <v>7</v>
      </c>
    </row>
    <row r="128">
      <c r="A128" s="27" t="s">
        <v>201</v>
      </c>
      <c r="B128" s="27" t="s">
        <v>28</v>
      </c>
      <c r="C128" s="42" t="s">
        <v>202</v>
      </c>
      <c r="D128" s="33" t="s">
        <v>30</v>
      </c>
      <c r="E128" s="33" t="n">
        <v>3.0</v>
      </c>
      <c r="F128" s="142" t="n">
        <v>0.0</v>
      </c>
      <c r="G128" s="34" t="n">
        <v>1.0</v>
      </c>
      <c r="H128" s="34" t="n">
        <v>1.0</v>
      </c>
      <c r="I128" s="143" t="n">
        <f>ROUND(F128-((F128*J128)/100),2)</f>
      </c>
      <c r="J128" s="32" t="n">
        <v>65.0</v>
      </c>
      <c r="K128" s="32" t="n">
        <f>ROUND((H128 * I128 * (36)),2)</f>
      </c>
      <c r="L128" s="32" t="n">
        <v>0.0</v>
      </c>
      <c r="M128" s="32" t="n">
        <v>0.0</v>
      </c>
      <c r="N128" s="32" t="n">
        <v>0.0</v>
      </c>
      <c r="O128" s="27" t="s">
        <v>7</v>
      </c>
      <c r="P128" s="33" t="s">
        <v>7</v>
      </c>
    </row>
    <row r="129">
      <c r="A129" s="27" t="s">
        <v>203</v>
      </c>
      <c r="B129" s="27" t="s">
        <v>33</v>
      </c>
      <c r="C129" s="42" t="s">
        <v>204</v>
      </c>
      <c r="D129" s="33" t="s">
        <v>30</v>
      </c>
      <c r="E129" s="33" t="s">
        <v>51</v>
      </c>
      <c r="F129" s="144" t="n">
        <v>1516.0</v>
      </c>
      <c r="G129" s="34" t="n">
        <v>1.0</v>
      </c>
      <c r="H129" s="34" t="n">
        <v>9.0</v>
      </c>
      <c r="I129" s="145" t="n">
        <f>ROUND(F129-((F129*J129)/100),2)</f>
      </c>
      <c r="J129" s="32" t="n">
        <v>65.0</v>
      </c>
      <c r="K129" s="32" t="n">
        <f>ROUND((H129 * I129 * (36)),2)</f>
      </c>
      <c r="L129" s="32" t="n">
        <v>0.0</v>
      </c>
      <c r="M129" s="32" t="n">
        <v>0.0</v>
      </c>
      <c r="N129" s="32" t="n">
        <v>0.0</v>
      </c>
      <c r="O129" s="27" t="s">
        <v>31</v>
      </c>
      <c r="P129" s="33" t="s">
        <v>7</v>
      </c>
    </row>
    <row r="130">
      <c r="A130" s="3" t="s">
        <v>7</v>
      </c>
      <c r="B130" s="3" t="s">
        <v>7</v>
      </c>
      <c r="C130" s="3" t="s">
        <v>7</v>
      </c>
      <c r="D130" s="3" t="s">
        <v>7</v>
      </c>
      <c r="E130" s="3" t="s">
        <v>7</v>
      </c>
      <c r="F130" s="3" t="s">
        <v>7</v>
      </c>
      <c r="G130" s="3" t="s">
        <v>7</v>
      </c>
      <c r="H130" s="3" t="s">
        <v>7</v>
      </c>
      <c r="I130" s="3" t="s">
        <v>7</v>
      </c>
      <c r="J130" s="3" t="s">
        <v>7</v>
      </c>
      <c r="K130" s="3" t="s">
        <v>7</v>
      </c>
      <c r="L130" s="3" t="s">
        <v>7</v>
      </c>
      <c r="M130" s="3" t="s">
        <v>7</v>
      </c>
      <c r="N130" s="3" t="s">
        <v>7</v>
      </c>
      <c r="O130" s="3" t="s">
        <v>7</v>
      </c>
      <c r="P130" s="3" t="s">
        <v>7</v>
      </c>
    </row>
    <row r="132">
      <c r="A132" s="7" t="s">
        <v>209</v>
      </c>
      <c r="B132" s="7" t="s">
        <v>7</v>
      </c>
      <c r="N132" s="7" t="s">
        <v>205</v>
      </c>
      <c r="P132" s="14" t="n">
        <f>(K19+K20+K21+K22+K23+K24+K25+K26+K27+K29+K31+K33+K35+K36+K37+K38+K39+K40+K41+K42+K43+K44+K45+K46+K47+K48+K49+K50+K51+K53+K55+K57+K59+K60+K61+K62+K63+K64+K65+K66+K67+K68+K69+K71+K73+K75+K77+K78+K80+K81+K82+K83+K84+K85+K86+K87+K88+K89+K90+K91+K92+K93+K94+K95+K97+K98+K99+K101+K102+K103+K105+K107+K108+K109+K110+K111+K112+K114+K115+K120+K121+K122+K123+K124+K125)</f>
      </c>
    </row>
    <row r="133">
      <c r="A133" s="7" t="s">
        <v>211</v>
      </c>
      <c r="B133" s="7" t="s">
        <v>7</v>
      </c>
      <c r="N133" s="7" t="s">
        <v>206</v>
      </c>
      <c r="P133" s="14" t="n">
        <v>0.0</v>
      </c>
    </row>
    <row r="134">
      <c r="N134" s="7" t="s">
        <v>207</v>
      </c>
      <c r="P134" s="14" t="n">
        <f>(K28+K30+K32+K34+K52+K54+K56+K58+K70+K72+K74+K76+K79+K96+K100+K104+K106+K113+K116+K118+K119+K126+K128+K129)</f>
      </c>
    </row>
    <row r="135">
      <c r="N135" s="7" t="s">
        <v>208</v>
      </c>
      <c r="P135" s="13" t="n">
        <f>(P133+P132+P134)</f>
      </c>
    </row>
    <row r="136">
      <c r="A136" t="s">
        <v>212</v>
      </c>
    </row>
    <row r="137">
      <c r="A137" s="35" t="s">
        <v>7</v>
      </c>
      <c r="N137" s="7" t="s">
        <v>213</v>
      </c>
      <c r="P137" s="1" t="s">
        <v>7</v>
      </c>
    </row>
    <row r="138" ht="22.0" customHeight="true">
      <c r="P138" s="15" t="s">
        <v>1</v>
      </c>
    </row>
    <row r="139">
      <c r="A139" s="3" t="s">
        <v>7</v>
      </c>
      <c r="B139" s="3" t="s">
        <v>7</v>
      </c>
      <c r="C139" s="3" t="s">
        <v>7</v>
      </c>
      <c r="D139" s="3" t="s">
        <v>7</v>
      </c>
      <c r="E139" s="3" t="s">
        <v>7</v>
      </c>
      <c r="F139" s="3" t="s">
        <v>7</v>
      </c>
      <c r="G139" s="3" t="s">
        <v>7</v>
      </c>
      <c r="H139" s="3" t="s">
        <v>7</v>
      </c>
      <c r="I139" s="3" t="s">
        <v>7</v>
      </c>
      <c r="J139" s="3" t="s">
        <v>7</v>
      </c>
      <c r="K139" s="3" t="s">
        <v>7</v>
      </c>
      <c r="L139" s="3" t="s">
        <v>7</v>
      </c>
      <c r="M139" s="3" t="s">
        <v>7</v>
      </c>
      <c r="N139" s="3" t="s">
        <v>7</v>
      </c>
      <c r="O139" s="3" t="s">
        <v>7</v>
      </c>
      <c r="P139" s="3" t="s">
        <v>7</v>
      </c>
    </row>
    <row r="140">
      <c r="A140" s="36" t="s">
        <v>218</v>
      </c>
    </row>
  </sheetData>
  <mergeCells>
    <mergeCell ref="A2:P2"/>
    <mergeCell ref="A3:C3"/>
    <mergeCell ref="A4:C4"/>
    <mergeCell ref="A5:C5"/>
    <mergeCell ref="A6:C6"/>
    <mergeCell ref="A7:C7"/>
    <mergeCell ref="A8:C8"/>
    <mergeCell ref="O3:P3"/>
    <mergeCell ref="O4:P4"/>
    <mergeCell ref="O5:P5"/>
    <mergeCell ref="O6:P6"/>
    <mergeCell ref="O7:P7"/>
    <mergeCell ref="O8:P8"/>
    <mergeCell ref="A11:P12"/>
    <mergeCell ref="A13:B13"/>
    <mergeCell ref="N17:P17"/>
    <mergeCell ref="A117:P117"/>
    <mergeCell ref="A127:P127"/>
    <mergeCell ref="A132:D132"/>
    <mergeCell ref="A133:D133"/>
    <mergeCell ref="A136:D136"/>
    <mergeCell ref="A137:L138"/>
    <mergeCell ref="N137:O137"/>
    <mergeCell ref="A140:P142"/>
  </mergeCells>
  <printOptions gridLines="false" horizontalCentered="true"/>
  <pageMargins bottom="0.75" footer="0.3" header="0.3" left="0.7" right="0.7" top="0.75"/>
  <pageSetup paperSize="9" orientation="landscape"/>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2022-10-18T05:24:24Z</dcterms:created>
  <dc:creator>Apache POI</dc:creator>
</cp:coreProperties>
</file>