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<sst xmlns="http://schemas.openxmlformats.org/spreadsheetml/2006/main" count="295" uniqueCount="99">
  <si>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</si>
  <si>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</si>
  <si>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</si>
  <si>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</si>
  <si>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</si>
  <si>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</si>
  <si>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</si>
  <si>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</si>
  <si>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</si>
  <si>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20-Oct-2022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</si>
  <si>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</si>
  <si>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</si>
  <si>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</si>
  <si>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</si>
  <si>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</si>
  <si>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</si>
  <si>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</si>
  <si>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</si>
  <si>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</si>
  <si>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</si>
  <si>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</si>
  <si>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</si>
  <si>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</si>
  <si>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</si>
  <si>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</si>
  <si>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</si>
  <si>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</si>
  <si>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C9410R-96U-BNDL-A</t>
  </si>
  <si>
    <t>-</t>
  </si>
  <si>
    <t>Catalyst 9400 Series 10 slot,Sup, 2xC9400-LC-48U, DNA-A LIC</t>
  </si>
  <si>
    <t>---</t>
  </si>
  <si>
    <t>CAMPUS NETWORK</t>
  </si>
  <si>
    <t>CON-SNT-C9410R9A</t>
  </si>
  <si>
    <t>SNTC-8X5XNBD Catalyst 9400 Series 10 slot,Sup, 2xC940</t>
  </si>
  <si>
    <t>N/A</t>
  </si>
  <si>
    <t>C9400-NW-A</t>
  </si>
  <si>
    <t>Yes</t>
  </si>
  <si>
    <t>Cisco Catalyst 9400 Network Advantage License</t>
  </si>
  <si>
    <t>C9400-PWR-BLANK</t>
  </si>
  <si>
    <t>Cisco Catalyst 9400 Series  Power Supply Blank Cover</t>
  </si>
  <si>
    <t>C9400-S-BLANK</t>
  </si>
  <si>
    <t>Cisco Catalyst 9400 Series Slot Blank Cover</t>
  </si>
  <si>
    <t>TE-C9K-SW</t>
  </si>
  <si>
    <t>TE agent for IOSXE on C9K</t>
  </si>
  <si>
    <t>S9400UK9-176</t>
  </si>
  <si>
    <t>Cisco Catalyst 9400 XE 17.6 UNIVERSAL</t>
  </si>
  <si>
    <t>C9400-PWR-3200AC</t>
  </si>
  <si>
    <t>Cisco Catalyst 9400 Series 3200W AC Power Supply</t>
  </si>
  <si>
    <t>CAB-SABS-C19-IND</t>
  </si>
  <si>
    <t>SABS 164-1 to IEC-C19 India</t>
  </si>
  <si>
    <t>CAB-CON-C9K-RJ45</t>
  </si>
  <si>
    <t>Console Cable 6ft with RJ-45-to-RJ-45</t>
  </si>
  <si>
    <t>C9400-DNA-A</t>
  </si>
  <si>
    <t>Cisco Catalyst 9400 DNA Advantage Term License</t>
  </si>
  <si>
    <t>WAN</t>
  </si>
  <si>
    <t>C9400-DNA-A-3Y</t>
  </si>
  <si>
    <t>Cisco Catalyst 9400 DNA Advantage 3 Year License</t>
  </si>
  <si>
    <t>D-DNAS-EXT-S-T</t>
  </si>
  <si>
    <t>Cisco DNA Spaces Extend Term License for Catalyst Switches</t>
  </si>
  <si>
    <t>D-DNAS-EXT-S-3Y</t>
  </si>
  <si>
    <t>Cisco DNA Spaces Extend for Catalyst Switching - 3Year</t>
  </si>
  <si>
    <t>TE-EMBEDDED-T</t>
  </si>
  <si>
    <t>Cisco ThousandEyes Enterprise Agent IBN Embedded</t>
  </si>
  <si>
    <t>TE-EMBEDDED-T-3Y</t>
  </si>
  <si>
    <t>ThousandEyes - Enterprise Agents</t>
  </si>
  <si>
    <t>PI-LFAS-T</t>
  </si>
  <si>
    <t>Prime Infrastructure Lifecycle &amp; Assurance Term - Smart Lic</t>
  </si>
  <si>
    <t>PI-LFAS-AP-T-3Y</t>
  </si>
  <si>
    <t>PI Dev Lic for Lifecycle &amp; Assurance Term 3Y</t>
  </si>
  <si>
    <t>C9400-SUP-1XL-B</t>
  </si>
  <si>
    <t>Cisco Catalyst 9400 Series Sup-1XL Bundle Select Option</t>
  </si>
  <si>
    <t>C9400-LC-48H-B</t>
  </si>
  <si>
    <t>Catalyst 9400 Series 2xC9400-LC-48H for Bundle Select</t>
  </si>
  <si>
    <t>C9400-SUP-1XL</t>
  </si>
  <si>
    <t>Cisco Catalyst 9400 Series Supervisor 1XL Module</t>
  </si>
  <si>
    <t>C9400-SSD-240GB</t>
  </si>
  <si>
    <t>Cisco Catalyst 9400 Series 240GB M2 SATA memory (Supervisor)</t>
  </si>
  <si>
    <t>C9400-LC-48H</t>
  </si>
  <si>
    <t>Cisco Catalyst 9400 Series 48-Port UPOE+ 10/100/1000 (RJ-45)</t>
  </si>
  <si>
    <t>C9400-LC-48T</t>
  </si>
  <si>
    <t>Cisco Catalyst 9400 Series 48-Port 10/100/1000 (RJ-45)</t>
  </si>
  <si>
    <t>C9400-LC-48HN</t>
  </si>
  <si>
    <t>Cisco Catalyst 9400 Series 48-Port UPOE+ 5G (RJ-45)</t>
  </si>
  <si>
    <t>NETWORK-PNP-LIC</t>
  </si>
  <si>
    <t>Network Plug-n-Play Connect for zero-touch device deployment</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</si>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</sst>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59">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73">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57"/>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94</v>
      </c>
      <c r="P13" s="12" t="s">
        <v>95</v>
      </c>
    </row>
    <row r="14">
      <c r="N14" s="7" t="s">
        <v>96</v>
      </c>
      <c r="P14" s="12" t="s">
        <v>97</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224.0</v>
      </c>
      <c r="F19" s="32" t="n">
        <v>2821385.91</v>
      </c>
      <c r="G19" s="34" t="s">
        <v>7</v>
      </c>
      <c r="H19" s="34" t="n">
        <v>1.0</v>
      </c>
      <c r="I19" s="32" t="n">
        <f>ROUND(F19-((F19*J19)/100),2)</f>
      </c>
      <c r="J19" s="32" t="n">
        <v>72.0</v>
      </c>
      <c r="K19" s="32" t="n">
        <f>ROUND((H19 * I19),2)</f>
      </c>
      <c r="L19" s="32" t="n">
        <v>74431.76</v>
      </c>
      <c r="M19" s="32" t="n">
        <v>223851.53</v>
      </c>
      <c r="N19" s="32" t="n">
        <v>74431.76</v>
      </c>
      <c r="O19" s="27" t="s">
        <v>31</v>
      </c>
      <c r="P19" s="33" t="s">
        <v>7</v>
      </c>
    </row>
    <row r="20">
      <c r="A20" s="27" t="s">
        <v>32</v>
      </c>
      <c r="B20" s="27" t="s">
        <v>28</v>
      </c>
      <c r="C20" s="42" t="s">
        <v>33</v>
      </c>
      <c r="D20" s="33" t="n">
        <v>36.0</v>
      </c>
      <c r="E20" s="33" t="s">
        <v>34</v>
      </c>
      <c r="F20" s="46" t="n">
        <v>808890.24</v>
      </c>
      <c r="G20" s="34" t="s">
        <v>7</v>
      </c>
      <c r="H20" s="34" t="n">
        <v>1.0</v>
      </c>
      <c r="I20" s="32" t="n">
        <f>ROUND(F20-((F20*J20)/100),2)</f>
      </c>
      <c r="J20" s="32" t="n">
        <v>68.0</v>
      </c>
      <c r="K20" s="32" t="n">
        <f>ROUND((H20 * I20),2)</f>
      </c>
      <c r="L20" s="32" t="n">
        <v>0.0</v>
      </c>
      <c r="M20" s="32" t="n">
        <v>0.0</v>
      </c>
      <c r="N20" s="32" t="n">
        <v>0.0</v>
      </c>
      <c r="O20" s="27" t="s">
        <v>7</v>
      </c>
      <c r="P20" s="33" t="s">
        <v>7</v>
      </c>
    </row>
    <row r="21">
      <c r="A21" s="27" t="s">
        <v>35</v>
      </c>
      <c r="B21" s="27" t="s">
        <v>36</v>
      </c>
      <c r="C21" s="42" t="s">
        <v>37</v>
      </c>
      <c r="D21" s="33" t="s">
        <v>30</v>
      </c>
      <c r="E21" s="33" t="n">
        <v>21.0</v>
      </c>
      <c r="F21" s="47" t="n">
        <v>0.0</v>
      </c>
      <c r="G21" s="34" t="s">
        <v>7</v>
      </c>
      <c r="H21" s="34" t="n">
        <v>1.0</v>
      </c>
      <c r="I21" s="32" t="n">
        <f>ROUND(F21-((F21*J21)/100),2)</f>
      </c>
      <c r="J21" s="32" t="n">
        <v>72.0</v>
      </c>
      <c r="K21" s="32" t="n">
        <f>ROUND((H21 * I21),2)</f>
      </c>
      <c r="L21" s="32" t="n">
        <v>0.0</v>
      </c>
      <c r="M21" s="32" t="n">
        <v>0.0</v>
      </c>
      <c r="N21" s="32" t="n">
        <v>0.0</v>
      </c>
      <c r="O21" s="27" t="s">
        <v>31</v>
      </c>
      <c r="P21" s="33" t="s">
        <v>7</v>
      </c>
    </row>
    <row r="22">
      <c r="A22" s="27" t="s">
        <v>38</v>
      </c>
      <c r="B22" s="27" t="s">
        <v>28</v>
      </c>
      <c r="C22" s="42" t="s">
        <v>39</v>
      </c>
      <c r="D22" s="33" t="s">
        <v>30</v>
      </c>
      <c r="E22" s="33" t="n">
        <v>21.0</v>
      </c>
      <c r="F22" s="48" t="n">
        <v>0.0</v>
      </c>
      <c r="G22" s="34" t="s">
        <v>7</v>
      </c>
      <c r="H22" s="34" t="n">
        <v>4.0</v>
      </c>
      <c r="I22" s="32" t="n">
        <f>ROUND(F22-((F22*J22)/100),2)</f>
      </c>
      <c r="J22" s="32" t="n">
        <v>72.0</v>
      </c>
      <c r="K22" s="32" t="n">
        <f>ROUND((H22 * I22),2)</f>
      </c>
      <c r="L22" s="32" t="n">
        <v>0.0</v>
      </c>
      <c r="M22" s="32" t="n">
        <v>0.0</v>
      </c>
      <c r="N22" s="32" t="n">
        <v>0.0</v>
      </c>
      <c r="O22" s="27" t="s">
        <v>7</v>
      </c>
      <c r="P22" s="33" t="s">
        <v>7</v>
      </c>
    </row>
    <row r="23">
      <c r="A23" s="27" t="s">
        <v>40</v>
      </c>
      <c r="B23" s="27" t="s">
        <v>28</v>
      </c>
      <c r="C23" s="42" t="s">
        <v>41</v>
      </c>
      <c r="D23" s="33" t="s">
        <v>30</v>
      </c>
      <c r="E23" s="33" t="n">
        <v>21.0</v>
      </c>
      <c r="F23" s="49" t="n">
        <v>0.0</v>
      </c>
      <c r="G23" s="34" t="s">
        <v>7</v>
      </c>
      <c r="H23" s="34" t="n">
        <v>4.0</v>
      </c>
      <c r="I23" s="32" t="n">
        <f>ROUND(F23-((F23*J23)/100),2)</f>
      </c>
      <c r="J23" s="32" t="n">
        <v>72.0</v>
      </c>
      <c r="K23" s="32" t="n">
        <f>ROUND((H23 * I23),2)</f>
      </c>
      <c r="L23" s="32" t="n">
        <v>0.0</v>
      </c>
      <c r="M23" s="32" t="n">
        <v>0.0</v>
      </c>
      <c r="N23" s="32" t="n">
        <v>0.0</v>
      </c>
      <c r="O23" s="27" t="s">
        <v>7</v>
      </c>
      <c r="P23" s="33" t="s">
        <v>7</v>
      </c>
    </row>
    <row r="24">
      <c r="A24" s="27" t="s">
        <v>42</v>
      </c>
      <c r="B24" s="27" t="s">
        <v>28</v>
      </c>
      <c r="C24" s="42" t="s">
        <v>43</v>
      </c>
      <c r="D24" s="33" t="s">
        <v>30</v>
      </c>
      <c r="E24" s="33" t="n">
        <v>21.0</v>
      </c>
      <c r="F24" s="50" t="n">
        <v>0.0</v>
      </c>
      <c r="G24" s="34" t="s">
        <v>7</v>
      </c>
      <c r="H24" s="34" t="n">
        <v>1.0</v>
      </c>
      <c r="I24" s="32" t="n">
        <f>ROUND(F24-((F24*J24)/100),2)</f>
      </c>
      <c r="J24" s="32" t="n">
        <v>72.0</v>
      </c>
      <c r="K24" s="32" t="n">
        <f>ROUND((H24 * I24),2)</f>
      </c>
      <c r="L24" s="32" t="n">
        <v>0.0</v>
      </c>
      <c r="M24" s="32" t="n">
        <v>0.0</v>
      </c>
      <c r="N24" s="32" t="n">
        <v>0.0</v>
      </c>
      <c r="O24" s="27" t="s">
        <v>7</v>
      </c>
      <c r="P24" s="33" t="s">
        <v>7</v>
      </c>
    </row>
    <row r="25">
      <c r="A25" s="27" t="s">
        <v>44</v>
      </c>
      <c r="B25" s="27" t="s">
        <v>28</v>
      </c>
      <c r="C25" s="42" t="s">
        <v>45</v>
      </c>
      <c r="D25" s="33" t="s">
        <v>30</v>
      </c>
      <c r="E25" s="33" t="n">
        <v>21.0</v>
      </c>
      <c r="F25" s="51" t="n">
        <v>0.0</v>
      </c>
      <c r="G25" s="34" t="s">
        <v>7</v>
      </c>
      <c r="H25" s="34" t="n">
        <v>1.0</v>
      </c>
      <c r="I25" s="32" t="n">
        <f>ROUND(F25-((F25*J25)/100),2)</f>
      </c>
      <c r="J25" s="32" t="n">
        <v>72.0</v>
      </c>
      <c r="K25" s="32" t="n">
        <f>ROUND((H25 * I25),2)</f>
      </c>
      <c r="L25" s="32" t="n">
        <v>0.0</v>
      </c>
      <c r="M25" s="32" t="n">
        <v>0.0</v>
      </c>
      <c r="N25" s="32" t="n">
        <v>0.0</v>
      </c>
      <c r="O25" s="27" t="s">
        <v>7</v>
      </c>
      <c r="P25" s="33" t="s">
        <v>7</v>
      </c>
    </row>
    <row r="26">
      <c r="A26" s="27" t="s">
        <v>46</v>
      </c>
      <c r="B26" s="27" t="s">
        <v>28</v>
      </c>
      <c r="C26" s="42" t="s">
        <v>47</v>
      </c>
      <c r="D26" s="33" t="s">
        <v>30</v>
      </c>
      <c r="E26" s="33" t="n">
        <v>224.0</v>
      </c>
      <c r="F26" s="52" t="n">
        <v>182001.86</v>
      </c>
      <c r="G26" s="34" t="s">
        <v>7</v>
      </c>
      <c r="H26" s="34" t="n">
        <v>4.0</v>
      </c>
      <c r="I26" s="32" t="n">
        <f>ROUND(F26-((F26*J26)/100),2)</f>
      </c>
      <c r="J26" s="32" t="n">
        <v>72.0</v>
      </c>
      <c r="K26" s="32" t="n">
        <f>ROUND((H26 * I26),2)</f>
      </c>
      <c r="L26" s="32" t="n">
        <v>0.0</v>
      </c>
      <c r="M26" s="32" t="n">
        <v>0.0</v>
      </c>
      <c r="N26" s="32" t="n">
        <v>0.0</v>
      </c>
      <c r="O26" s="27" t="s">
        <v>7</v>
      </c>
      <c r="P26" s="33" t="s">
        <v>7</v>
      </c>
    </row>
    <row r="27">
      <c r="A27" s="27" t="s">
        <v>48</v>
      </c>
      <c r="B27" s="27" t="s">
        <v>28</v>
      </c>
      <c r="C27" s="42" t="s">
        <v>49</v>
      </c>
      <c r="D27" s="33" t="s">
        <v>30</v>
      </c>
      <c r="E27" s="33" t="n">
        <v>10.0</v>
      </c>
      <c r="F27" s="53" t="n">
        <v>0.0</v>
      </c>
      <c r="G27" s="34" t="s">
        <v>7</v>
      </c>
      <c r="H27" s="34" t="n">
        <v>4.0</v>
      </c>
      <c r="I27" s="32" t="n">
        <f>ROUND(F27-((F27*J27)/100),2)</f>
      </c>
      <c r="J27" s="32" t="n">
        <v>72.0</v>
      </c>
      <c r="K27" s="32" t="n">
        <f>ROUND((H27 * I27),2)</f>
      </c>
      <c r="L27" s="32" t="n">
        <v>0.0</v>
      </c>
      <c r="M27" s="32" t="n">
        <v>0.0</v>
      </c>
      <c r="N27" s="32" t="n">
        <v>0.0</v>
      </c>
      <c r="O27" s="27" t="s">
        <v>7</v>
      </c>
      <c r="P27" s="33" t="s">
        <v>7</v>
      </c>
    </row>
    <row r="28">
      <c r="A28" s="27" t="s">
        <v>50</v>
      </c>
      <c r="B28" s="27" t="s">
        <v>28</v>
      </c>
      <c r="C28" s="42" t="s">
        <v>51</v>
      </c>
      <c r="D28" s="33" t="s">
        <v>30</v>
      </c>
      <c r="E28" s="33" t="n">
        <v>21.0</v>
      </c>
      <c r="F28" s="54" t="n">
        <v>0.0</v>
      </c>
      <c r="G28" s="34" t="s">
        <v>7</v>
      </c>
      <c r="H28" s="34" t="n">
        <v>1.0</v>
      </c>
      <c r="I28" s="32" t="n">
        <f>ROUND(F28-((F28*J28)/100),2)</f>
      </c>
      <c r="J28" s="32" t="n">
        <v>72.0</v>
      </c>
      <c r="K28" s="32" t="n">
        <f>ROUND((H28 * I28),2)</f>
      </c>
      <c r="L28" s="32" t="n">
        <v>0.0</v>
      </c>
      <c r="M28" s="32" t="n">
        <v>0.0</v>
      </c>
      <c r="N28" s="32" t="n">
        <v>0.0</v>
      </c>
      <c r="O28" s="27" t="s">
        <v>7</v>
      </c>
      <c r="P28" s="33" t="s">
        <v>7</v>
      </c>
    </row>
    <row r="29">
      <c r="A29" s="27" t="s">
        <v>52</v>
      </c>
      <c r="B29" s="27" t="s">
        <v>36</v>
      </c>
      <c r="C29" s="42" t="s">
        <v>53</v>
      </c>
      <c r="D29" s="33" t="s">
        <v>30</v>
      </c>
      <c r="E29" s="33" t="n">
        <v>21.0</v>
      </c>
      <c r="F29" s="55" t="n">
        <v>0.0</v>
      </c>
      <c r="G29" s="34" t="s">
        <v>7</v>
      </c>
      <c r="H29" s="34" t="n">
        <v>1.0</v>
      </c>
      <c r="I29" s="32" t="n">
        <f>ROUND(F29-((F29*J29)/100),2)</f>
      </c>
      <c r="J29" s="32" t="n">
        <v>72.0</v>
      </c>
      <c r="K29" s="32" t="n">
        <f>ROUND((H29 * I29),2)</f>
      </c>
      <c r="L29" s="32" t="n">
        <v>0.0</v>
      </c>
      <c r="M29" s="32" t="n">
        <v>0.0</v>
      </c>
      <c r="N29" s="32" t="n">
        <v>0.0</v>
      </c>
      <c r="O29" s="27" t="s">
        <v>54</v>
      </c>
      <c r="P29" s="33" t="s">
        <v>7</v>
      </c>
    </row>
    <row r="30">
      <c r="A30" s="27" t="s">
        <v>55</v>
      </c>
      <c r="B30" s="27" t="s">
        <v>28</v>
      </c>
      <c r="C30" s="42" t="s">
        <v>56</v>
      </c>
      <c r="D30" s="33" t="n">
        <v>36.0</v>
      </c>
      <c r="E30" s="33" t="s">
        <v>34</v>
      </c>
      <c r="F30" s="56" t="n">
        <v>1146433.31</v>
      </c>
      <c r="G30" s="34" t="s">
        <v>7</v>
      </c>
      <c r="H30" s="34" t="n">
        <v>1.0</v>
      </c>
      <c r="I30" s="32" t="n">
        <f>ROUND(F30-((F30*J30)/100),2)</f>
      </c>
      <c r="J30" s="32" t="n">
        <v>72.0</v>
      </c>
      <c r="K30" s="32" t="n">
        <f>ROUND((H30 * I30),2)</f>
      </c>
      <c r="L30" s="32" t="n">
        <v>0.0</v>
      </c>
      <c r="M30" s="32" t="n">
        <v>0.0</v>
      </c>
      <c r="N30" s="32" t="n">
        <v>0.0</v>
      </c>
      <c r="O30" s="27" t="s">
        <v>7</v>
      </c>
      <c r="P30" s="33" t="s">
        <v>7</v>
      </c>
    </row>
    <row r="31">
      <c r="A31" s="27" t="s">
        <v>57</v>
      </c>
      <c r="B31" s="27" t="s">
        <v>36</v>
      </c>
      <c r="C31" s="42" t="s">
        <v>58</v>
      </c>
      <c r="D31" s="33" t="s">
        <v>30</v>
      </c>
      <c r="E31" s="33" t="n">
        <v>21.0</v>
      </c>
      <c r="F31" s="57" t="n">
        <v>0.0</v>
      </c>
      <c r="G31" s="34" t="s">
        <v>7</v>
      </c>
      <c r="H31" s="34" t="n">
        <v>1.0</v>
      </c>
      <c r="I31" s="32" t="n">
        <f>ROUND(F31-((F31*J31)/100),2)</f>
      </c>
      <c r="J31" s="32" t="n">
        <v>72.0</v>
      </c>
      <c r="K31" s="32" t="n">
        <f>ROUND((H31 * I31),2)</f>
      </c>
      <c r="L31" s="32" t="n">
        <v>0.0</v>
      </c>
      <c r="M31" s="32" t="n">
        <v>0.0</v>
      </c>
      <c r="N31" s="32" t="n">
        <v>0.0</v>
      </c>
      <c r="O31" s="27" t="s">
        <v>31</v>
      </c>
      <c r="P31" s="33" t="s">
        <v>7</v>
      </c>
    </row>
    <row r="32">
      <c r="A32" s="27" t="s">
        <v>59</v>
      </c>
      <c r="B32" s="27" t="s">
        <v>28</v>
      </c>
      <c r="C32" s="42" t="s">
        <v>60</v>
      </c>
      <c r="D32" s="33" t="n">
        <v>36.0</v>
      </c>
      <c r="E32" s="33" t="s">
        <v>34</v>
      </c>
      <c r="F32" s="58" t="n">
        <v>0.0</v>
      </c>
      <c r="G32" s="34" t="s">
        <v>7</v>
      </c>
      <c r="H32" s="34" t="n">
        <v>1.0</v>
      </c>
      <c r="I32" s="32" t="n">
        <f>ROUND(F32-((F32*J32)/100),2)</f>
      </c>
      <c r="J32" s="32" t="n">
        <v>72.0</v>
      </c>
      <c r="K32" s="32" t="n">
        <f>ROUND((H32 * I32),2)</f>
      </c>
      <c r="L32" s="32" t="n">
        <v>0.0</v>
      </c>
      <c r="M32" s="32" t="n">
        <v>0.0</v>
      </c>
      <c r="N32" s="32" t="n">
        <v>0.0</v>
      </c>
      <c r="O32" s="27" t="s">
        <v>7</v>
      </c>
      <c r="P32" s="33" t="s">
        <v>7</v>
      </c>
    </row>
    <row r="33">
      <c r="A33" s="27" t="s">
        <v>61</v>
      </c>
      <c r="B33" s="27" t="s">
        <v>36</v>
      </c>
      <c r="C33" s="42" t="s">
        <v>62</v>
      </c>
      <c r="D33" s="33" t="s">
        <v>30</v>
      </c>
      <c r="E33" s="33" t="n">
        <v>14.0</v>
      </c>
      <c r="F33" s="59" t="n">
        <v>0.0</v>
      </c>
      <c r="G33" s="34" t="s">
        <v>7</v>
      </c>
      <c r="H33" s="34" t="n">
        <v>1.0</v>
      </c>
      <c r="I33" s="32" t="n">
        <f>ROUND(F33-((F33*J33)/100),2)</f>
      </c>
      <c r="J33" s="32" t="n">
        <v>72.0</v>
      </c>
      <c r="K33" s="32" t="n">
        <f>ROUND((H33 * I33),2)</f>
      </c>
      <c r="L33" s="32" t="n">
        <v>0.0</v>
      </c>
      <c r="M33" s="32" t="n">
        <v>0.0</v>
      </c>
      <c r="N33" s="32" t="n">
        <v>0.0</v>
      </c>
      <c r="O33" s="27" t="s">
        <v>7</v>
      </c>
      <c r="P33" s="33" t="s">
        <v>7</v>
      </c>
    </row>
    <row r="34">
      <c r="A34" s="27" t="s">
        <v>63</v>
      </c>
      <c r="B34" s="27" t="s">
        <v>28</v>
      </c>
      <c r="C34" s="42" t="s">
        <v>64</v>
      </c>
      <c r="D34" s="33" t="n">
        <v>36.0</v>
      </c>
      <c r="E34" s="33" t="s">
        <v>34</v>
      </c>
      <c r="F34" s="60" t="n">
        <v>0.0</v>
      </c>
      <c r="G34" s="34" t="s">
        <v>7</v>
      </c>
      <c r="H34" s="34" t="n">
        <v>1.0</v>
      </c>
      <c r="I34" s="32" t="n">
        <f>ROUND(F34-((F34*J34)/100),2)</f>
      </c>
      <c r="J34" s="32" t="n">
        <v>72.0</v>
      </c>
      <c r="K34" s="32" t="n">
        <f>ROUND((H34 * I34),2)</f>
      </c>
      <c r="L34" s="32" t="n">
        <v>0.0</v>
      </c>
      <c r="M34" s="32" t="n">
        <v>0.0</v>
      </c>
      <c r="N34" s="32" t="n">
        <v>0.0</v>
      </c>
      <c r="O34" s="27" t="s">
        <v>7</v>
      </c>
      <c r="P34" s="33" t="s">
        <v>7</v>
      </c>
    </row>
    <row r="35">
      <c r="A35" s="27" t="s">
        <v>65</v>
      </c>
      <c r="B35" s="27" t="s">
        <v>36</v>
      </c>
      <c r="C35" s="42" t="s">
        <v>66</v>
      </c>
      <c r="D35" s="33" t="s">
        <v>30</v>
      </c>
      <c r="E35" s="33" t="n">
        <v>14.0</v>
      </c>
      <c r="F35" s="61" t="n">
        <v>0.0</v>
      </c>
      <c r="G35" s="34" t="s">
        <v>7</v>
      </c>
      <c r="H35" s="34" t="n">
        <v>2.0</v>
      </c>
      <c r="I35" s="32" t="n">
        <f>ROUND(F35-((F35*J35)/100),2)</f>
      </c>
      <c r="J35" s="32" t="n">
        <v>72.0</v>
      </c>
      <c r="K35" s="32" t="n">
        <f>ROUND((H35 * I35),2)</f>
      </c>
      <c r="L35" s="32" t="n">
        <v>0.0</v>
      </c>
      <c r="M35" s="32" t="n">
        <v>0.0</v>
      </c>
      <c r="N35" s="32" t="n">
        <v>0.0</v>
      </c>
      <c r="O35" s="27" t="s">
        <v>7</v>
      </c>
      <c r="P35" s="33" t="s">
        <v>7</v>
      </c>
    </row>
    <row r="36">
      <c r="A36" s="27" t="s">
        <v>67</v>
      </c>
      <c r="B36" s="27" t="s">
        <v>28</v>
      </c>
      <c r="C36" s="42" t="s">
        <v>68</v>
      </c>
      <c r="D36" s="33" t="n">
        <v>36.0</v>
      </c>
      <c r="E36" s="33" t="s">
        <v>34</v>
      </c>
      <c r="F36" s="62" t="n">
        <v>0.0</v>
      </c>
      <c r="G36" s="34" t="s">
        <v>7</v>
      </c>
      <c r="H36" s="34" t="n">
        <v>2.0</v>
      </c>
      <c r="I36" s="32" t="n">
        <f>ROUND(F36-((F36*J36)/100),2)</f>
      </c>
      <c r="J36" s="32" t="n">
        <v>72.0</v>
      </c>
      <c r="K36" s="32" t="n">
        <f>ROUND((H36 * I36),2)</f>
      </c>
      <c r="L36" s="32" t="n">
        <v>0.0</v>
      </c>
      <c r="M36" s="32" t="n">
        <v>0.0</v>
      </c>
      <c r="N36" s="32" t="n">
        <v>0.0</v>
      </c>
      <c r="O36" s="27" t="s">
        <v>7</v>
      </c>
      <c r="P36" s="33" t="s">
        <v>7</v>
      </c>
    </row>
    <row r="37">
      <c r="A37" s="27" t="s">
        <v>69</v>
      </c>
      <c r="B37" s="27" t="s">
        <v>28</v>
      </c>
      <c r="C37" s="42" t="s">
        <v>70</v>
      </c>
      <c r="D37" s="33" t="s">
        <v>30</v>
      </c>
      <c r="E37" s="33" t="n">
        <v>224.0</v>
      </c>
      <c r="F37" s="63" t="n">
        <v>455004.66</v>
      </c>
      <c r="G37" s="34" t="s">
        <v>7</v>
      </c>
      <c r="H37" s="34" t="n">
        <v>1.0</v>
      </c>
      <c r="I37" s="32" t="n">
        <f>ROUND(F37-((F37*J37)/100),2)</f>
      </c>
      <c r="J37" s="32" t="n">
        <v>72.0</v>
      </c>
      <c r="K37" s="32" t="n">
        <f>ROUND((H37 * I37),2)</f>
      </c>
      <c r="L37" s="32" t="n">
        <v>0.0</v>
      </c>
      <c r="M37" s="32" t="n">
        <v>0.0</v>
      </c>
      <c r="N37" s="32" t="n">
        <v>0.0</v>
      </c>
      <c r="O37" s="27" t="s">
        <v>7</v>
      </c>
      <c r="P37" s="33" t="s">
        <v>7</v>
      </c>
    </row>
    <row r="38">
      <c r="A38" s="27" t="s">
        <v>71</v>
      </c>
      <c r="B38" s="27" t="s">
        <v>28</v>
      </c>
      <c r="C38" s="42" t="s">
        <v>72</v>
      </c>
      <c r="D38" s="33" t="s">
        <v>30</v>
      </c>
      <c r="E38" s="33" t="n">
        <v>21.0</v>
      </c>
      <c r="F38" s="64" t="n">
        <v>267649.8</v>
      </c>
      <c r="G38" s="34" t="s">
        <v>7</v>
      </c>
      <c r="H38" s="34" t="n">
        <v>1.0</v>
      </c>
      <c r="I38" s="32" t="n">
        <f>ROUND(F38-((F38*J38)/100),2)</f>
      </c>
      <c r="J38" s="32" t="n">
        <v>72.0</v>
      </c>
      <c r="K38" s="32" t="n">
        <f>ROUND((H38 * I38),2)</f>
      </c>
      <c r="L38" s="32" t="n">
        <v>0.0</v>
      </c>
      <c r="M38" s="32" t="n">
        <v>0.0</v>
      </c>
      <c r="N38" s="32" t="n">
        <v>0.0</v>
      </c>
      <c r="O38" s="27" t="s">
        <v>7</v>
      </c>
      <c r="P38" s="33" t="s">
        <v>7</v>
      </c>
    </row>
    <row r="39">
      <c r="A39" s="27" t="s">
        <v>73</v>
      </c>
      <c r="B39" s="27" t="s">
        <v>28</v>
      </c>
      <c r="C39" s="42" t="s">
        <v>74</v>
      </c>
      <c r="D39" s="33" t="s">
        <v>30</v>
      </c>
      <c r="E39" s="33" t="n">
        <v>224.0</v>
      </c>
      <c r="F39" s="65" t="n">
        <v>0.0</v>
      </c>
      <c r="G39" s="34" t="s">
        <v>7</v>
      </c>
      <c r="H39" s="34" t="n">
        <v>1.0</v>
      </c>
      <c r="I39" s="32" t="n">
        <f>ROUND(F39-((F39*J39)/100),2)</f>
      </c>
      <c r="J39" s="32" t="n">
        <v>72.0</v>
      </c>
      <c r="K39" s="32" t="n">
        <f>ROUND((H39 * I39),2)</f>
      </c>
      <c r="L39" s="32" t="n">
        <v>0.0</v>
      </c>
      <c r="M39" s="32" t="n">
        <v>0.0</v>
      </c>
      <c r="N39" s="32" t="n">
        <v>0.0</v>
      </c>
      <c r="O39" s="27" t="s">
        <v>7</v>
      </c>
      <c r="P39" s="33" t="s">
        <v>7</v>
      </c>
    </row>
    <row r="40">
      <c r="A40" s="27" t="s">
        <v>75</v>
      </c>
      <c r="B40" s="27" t="s">
        <v>28</v>
      </c>
      <c r="C40" s="42" t="s">
        <v>76</v>
      </c>
      <c r="D40" s="33" t="s">
        <v>30</v>
      </c>
      <c r="E40" s="33" t="n">
        <v>224.0</v>
      </c>
      <c r="F40" s="66" t="n">
        <v>182001.86</v>
      </c>
      <c r="G40" s="34" t="s">
        <v>7</v>
      </c>
      <c r="H40" s="34" t="n">
        <v>1.0</v>
      </c>
      <c r="I40" s="32" t="n">
        <f>ROUND(F40-((F40*J40)/100),2)</f>
      </c>
      <c r="J40" s="32" t="n">
        <v>72.0</v>
      </c>
      <c r="K40" s="32" t="n">
        <f>ROUND((H40 * I40),2)</f>
      </c>
      <c r="L40" s="32" t="n">
        <v>0.0</v>
      </c>
      <c r="M40" s="32" t="n">
        <v>0.0</v>
      </c>
      <c r="N40" s="32" t="n">
        <v>0.0</v>
      </c>
      <c r="O40" s="27" t="s">
        <v>7</v>
      </c>
      <c r="P40" s="33" t="s">
        <v>7</v>
      </c>
    </row>
    <row r="41">
      <c r="A41" s="27" t="s">
        <v>77</v>
      </c>
      <c r="B41" s="27" t="s">
        <v>28</v>
      </c>
      <c r="C41" s="42" t="s">
        <v>78</v>
      </c>
      <c r="D41" s="33" t="s">
        <v>30</v>
      </c>
      <c r="E41" s="33" t="n">
        <v>224.0</v>
      </c>
      <c r="F41" s="67" t="n">
        <v>0.0</v>
      </c>
      <c r="G41" s="34" t="s">
        <v>7</v>
      </c>
      <c r="H41" s="34" t="n">
        <v>1.0</v>
      </c>
      <c r="I41" s="32" t="n">
        <f>ROUND(F41-((F41*J41)/100),2)</f>
      </c>
      <c r="J41" s="32" t="n">
        <v>72.0</v>
      </c>
      <c r="K41" s="32" t="n">
        <f>ROUND((H41 * I41),2)</f>
      </c>
      <c r="L41" s="32" t="n">
        <v>0.0</v>
      </c>
      <c r="M41" s="32" t="n">
        <v>0.0</v>
      </c>
      <c r="N41" s="32" t="n">
        <v>0.0</v>
      </c>
      <c r="O41" s="27" t="s">
        <v>7</v>
      </c>
      <c r="P41" s="33" t="s">
        <v>7</v>
      </c>
    </row>
    <row r="42">
      <c r="A42" s="27" t="s">
        <v>77</v>
      </c>
      <c r="B42" s="27" t="s">
        <v>28</v>
      </c>
      <c r="C42" s="42" t="s">
        <v>78</v>
      </c>
      <c r="D42" s="33" t="s">
        <v>30</v>
      </c>
      <c r="E42" s="33" t="n">
        <v>224.0</v>
      </c>
      <c r="F42" s="68" t="n">
        <v>0.0</v>
      </c>
      <c r="G42" s="34" t="s">
        <v>7</v>
      </c>
      <c r="H42" s="34" t="n">
        <v>1.0</v>
      </c>
      <c r="I42" s="32" t="n">
        <f>ROUND(F42-((F42*J42)/100),2)</f>
      </c>
      <c r="J42" s="32" t="n">
        <v>72.0</v>
      </c>
      <c r="K42" s="32" t="n">
        <f>ROUND((H42 * I42),2)</f>
      </c>
      <c r="L42" s="32" t="n">
        <v>0.0</v>
      </c>
      <c r="M42" s="32" t="n">
        <v>0.0</v>
      </c>
      <c r="N42" s="32" t="n">
        <v>0.0</v>
      </c>
      <c r="O42" s="27" t="s">
        <v>7</v>
      </c>
      <c r="P42" s="33" t="s">
        <v>7</v>
      </c>
    </row>
    <row r="43">
      <c r="A43" s="27" t="s">
        <v>79</v>
      </c>
      <c r="B43" s="27" t="s">
        <v>28</v>
      </c>
      <c r="C43" s="42" t="s">
        <v>80</v>
      </c>
      <c r="D43" s="33" t="s">
        <v>30</v>
      </c>
      <c r="E43" s="33" t="n">
        <v>224.0</v>
      </c>
      <c r="F43" s="69" t="n">
        <v>637006.52</v>
      </c>
      <c r="G43" s="34" t="s">
        <v>7</v>
      </c>
      <c r="H43" s="34" t="n">
        <v>1.0</v>
      </c>
      <c r="I43" s="32" t="n">
        <f>ROUND(F43-((F43*J43)/100),2)</f>
      </c>
      <c r="J43" s="32" t="n">
        <v>72.0</v>
      </c>
      <c r="K43" s="32" t="n">
        <f>ROUND((H43 * I43),2)</f>
      </c>
      <c r="L43" s="32" t="n">
        <v>0.0</v>
      </c>
      <c r="M43" s="32" t="n">
        <v>0.0</v>
      </c>
      <c r="N43" s="32" t="n">
        <v>0.0</v>
      </c>
      <c r="O43" s="27" t="s">
        <v>7</v>
      </c>
      <c r="P43" s="33" t="s">
        <v>7</v>
      </c>
    </row>
    <row r="44">
      <c r="A44" s="27" t="s">
        <v>79</v>
      </c>
      <c r="B44" s="27" t="s">
        <v>28</v>
      </c>
      <c r="C44" s="42" t="s">
        <v>80</v>
      </c>
      <c r="D44" s="33" t="s">
        <v>30</v>
      </c>
      <c r="E44" s="33" t="n">
        <v>224.0</v>
      </c>
      <c r="F44" s="70" t="n">
        <v>637006.52</v>
      </c>
      <c r="G44" s="34" t="s">
        <v>7</v>
      </c>
      <c r="H44" s="34" t="n">
        <v>1.0</v>
      </c>
      <c r="I44" s="32" t="n">
        <f>ROUND(F44-((F44*J44)/100),2)</f>
      </c>
      <c r="J44" s="32" t="n">
        <v>72.0</v>
      </c>
      <c r="K44" s="32" t="n">
        <f>ROUND((H44 * I44),2)</f>
      </c>
      <c r="L44" s="32" t="n">
        <v>0.0</v>
      </c>
      <c r="M44" s="32" t="n">
        <v>0.0</v>
      </c>
      <c r="N44" s="32" t="n">
        <v>0.0</v>
      </c>
      <c r="O44" s="27" t="s">
        <v>7</v>
      </c>
      <c r="P44" s="33" t="s">
        <v>7</v>
      </c>
    </row>
    <row r="45">
      <c r="A45" s="27" t="s">
        <v>81</v>
      </c>
      <c r="B45" s="27" t="s">
        <v>28</v>
      </c>
      <c r="C45" s="42" t="s">
        <v>82</v>
      </c>
      <c r="D45" s="33" t="s">
        <v>30</v>
      </c>
      <c r="E45" s="33" t="n">
        <v>224.0</v>
      </c>
      <c r="F45" s="71" t="n">
        <v>1070599.2</v>
      </c>
      <c r="G45" s="34" t="s">
        <v>7</v>
      </c>
      <c r="H45" s="34" t="n">
        <v>1.0</v>
      </c>
      <c r="I45" s="32" t="n">
        <f>ROUND(F45-((F45*J45)/100),2)</f>
      </c>
      <c r="J45" s="32" t="n">
        <v>72.0</v>
      </c>
      <c r="K45" s="32" t="n">
        <f>ROUND((H45 * I45),2)</f>
      </c>
      <c r="L45" s="32" t="n">
        <v>0.0</v>
      </c>
      <c r="M45" s="32" t="n">
        <v>0.0</v>
      </c>
      <c r="N45" s="32" t="n">
        <v>0.0</v>
      </c>
      <c r="O45" s="27" t="s">
        <v>7</v>
      </c>
      <c r="P45" s="33" t="s">
        <v>7</v>
      </c>
    </row>
    <row r="46">
      <c r="A46" s="27" t="s">
        <v>83</v>
      </c>
      <c r="B46" s="27" t="s">
        <v>36</v>
      </c>
      <c r="C46" s="42" t="s">
        <v>84</v>
      </c>
      <c r="D46" s="33" t="s">
        <v>30</v>
      </c>
      <c r="E46" s="33" t="n">
        <v>3.0</v>
      </c>
      <c r="F46" s="72" t="n">
        <v>0.0</v>
      </c>
      <c r="G46" s="34" t="s">
        <v>7</v>
      </c>
      <c r="H46" s="34" t="n">
        <v>1.0</v>
      </c>
      <c r="I46" s="32" t="n">
        <f>ROUND(F46-((F46*J46)/100),2)</f>
      </c>
      <c r="J46" s="32" t="n">
        <v>72.0</v>
      </c>
      <c r="K46" s="32" t="n">
        <f>ROUND((H46 * I46),2)</f>
      </c>
      <c r="L46" s="32" t="n">
        <v>0.0</v>
      </c>
      <c r="M46" s="32" t="n">
        <v>0.0</v>
      </c>
      <c r="N46" s="32" t="n">
        <v>0.0</v>
      </c>
      <c r="O46" s="27" t="s">
        <v>7</v>
      </c>
      <c r="P46" s="33" t="s">
        <v>7</v>
      </c>
    </row>
    <row r="47">
      <c r="A47" s="3" t="s">
        <v>7</v>
      </c>
      <c r="B47" s="3" t="s">
        <v>7</v>
      </c>
      <c r="C47" s="3" t="s">
        <v>7</v>
      </c>
      <c r="D47" s="3" t="s">
        <v>7</v>
      </c>
      <c r="E47" s="3" t="s">
        <v>7</v>
      </c>
      <c r="F47" s="3" t="s">
        <v>7</v>
      </c>
      <c r="G47" s="3" t="s">
        <v>7</v>
      </c>
      <c r="H47" s="3" t="s">
        <v>7</v>
      </c>
      <c r="I47" s="3" t="s">
        <v>7</v>
      </c>
      <c r="J47" s="3" t="s">
        <v>7</v>
      </c>
      <c r="K47" s="3" t="s">
        <v>7</v>
      </c>
      <c r="L47" s="3" t="s">
        <v>7</v>
      </c>
      <c r="M47" s="3" t="s">
        <v>7</v>
      </c>
      <c r="N47" s="3" t="s">
        <v>7</v>
      </c>
      <c r="O47" s="3" t="s">
        <v>7</v>
      </c>
      <c r="P47" s="3" t="s">
        <v>7</v>
      </c>
    </row>
    <row r="49">
      <c r="A49" s="7" t="s">
        <v>89</v>
      </c>
      <c r="B49" s="7" t="s">
        <v>7</v>
      </c>
      <c r="N49" s="7" t="s">
        <v>85</v>
      </c>
      <c r="P49" s="14" t="n">
        <f>(K19+K21+K22+K23+K24+K25+K26+K27+K28+K29+K31+K33+K35+K37+K38+K39+K40+K41+K42+K43+K44+K45+K46)</f>
      </c>
    </row>
    <row r="50">
      <c r="A50" s="7" t="s">
        <v>91</v>
      </c>
      <c r="B50" s="7" t="s">
        <v>7</v>
      </c>
      <c r="N50" s="7" t="s">
        <v>86</v>
      </c>
      <c r="P50" s="14" t="n">
        <f>(K20)</f>
      </c>
    </row>
    <row r="51">
      <c r="N51" s="7" t="s">
        <v>87</v>
      </c>
      <c r="P51" s="14" t="n">
        <f>(K30+K32+K34+K36)</f>
      </c>
    </row>
    <row r="52">
      <c r="N52" s="7" t="s">
        <v>88</v>
      </c>
      <c r="P52" s="13" t="n">
        <f>(P50+P49+P51)</f>
      </c>
    </row>
    <row r="53">
      <c r="A53" t="s">
        <v>92</v>
      </c>
    </row>
    <row r="54">
      <c r="A54" s="35" t="s">
        <v>7</v>
      </c>
      <c r="N54" s="7" t="s">
        <v>93</v>
      </c>
      <c r="P54" s="1" t="s">
        <v>7</v>
      </c>
    </row>
    <row r="55" ht="22.0" customHeight="true">
      <c r="P55" s="15" t="s">
        <v>1</v>
      </c>
    </row>
    <row r="56">
      <c r="A56" s="3" t="s">
        <v>7</v>
      </c>
      <c r="B56" s="3" t="s">
        <v>7</v>
      </c>
      <c r="C56" s="3" t="s">
        <v>7</v>
      </c>
      <c r="D56" s="3" t="s">
        <v>7</v>
      </c>
      <c r="E56" s="3" t="s">
        <v>7</v>
      </c>
      <c r="F56" s="3" t="s">
        <v>7</v>
      </c>
      <c r="G56" s="3" t="s">
        <v>7</v>
      </c>
      <c r="H56" s="3" t="s">
        <v>7</v>
      </c>
      <c r="I56" s="3" t="s">
        <v>7</v>
      </c>
      <c r="J56" s="3" t="s">
        <v>7</v>
      </c>
      <c r="K56" s="3" t="s">
        <v>7</v>
      </c>
      <c r="L56" s="3" t="s">
        <v>7</v>
      </c>
      <c r="M56" s="3" t="s">
        <v>7</v>
      </c>
      <c r="N56" s="3" t="s">
        <v>7</v>
      </c>
      <c r="O56" s="3" t="s">
        <v>7</v>
      </c>
      <c r="P56" s="3" t="s">
        <v>7</v>
      </c>
    </row>
    <row r="57">
      <c r="A57" s="36" t="s">
        <v>98</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49:D49"/>
    <mergeCell ref="A50:D50"/>
    <mergeCell ref="A53:D53"/>
    <mergeCell ref="A54:L55"/>
    <mergeCell ref="N54:O54"/>
    <mergeCell ref="A57:P59"/>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2022-10-20T10:59:50Z</dcterms:created>
  <dc:creator>Apache POI</dc:creator>
</cp:coreProperties>
</file>