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bookViews>
    <workbookView xWindow="-120" yWindow="-120" windowWidth="20730" windowHeight="11160"/>
  </bookViews>
  <sheets>
    <sheet name="Price Estimate" sheetId="1" r:id="rId1"/>
  </sheets>
  <calcPr calcId="162913"/>
</workbook>
</file>

<file path=xl/calcChain.xml><?xml version="1.0" encoding="utf-8"?>
<calcChain xmlns="http://schemas.openxmlformats.org/spreadsheetml/2006/main">
  <c r="I58" i="1" l="1"/>
  <c r="K58" i="1" s="1"/>
  <c r="I57" i="1"/>
  <c r="K57" i="1" s="1"/>
  <c r="I56" i="1"/>
  <c r="I55" i="1"/>
  <c r="K55" i="1" s="1"/>
  <c r="I54" i="1"/>
  <c r="I53" i="1"/>
  <c r="K53" i="1" s="1"/>
  <c r="I52" i="1"/>
  <c r="I51" i="1"/>
  <c r="K51" i="1" s="1"/>
  <c r="I50" i="1"/>
  <c r="K50" i="1" s="1"/>
  <c r="I49" i="1"/>
  <c r="K49" i="1" s="1"/>
  <c r="I48" i="1"/>
  <c r="I47" i="1"/>
  <c r="K47" i="1" s="1"/>
  <c r="I46" i="1"/>
  <c r="I45" i="1"/>
  <c r="K45" i="1" s="1"/>
  <c r="I44" i="1"/>
  <c r="I43" i="1"/>
  <c r="K43" i="1" s="1"/>
  <c r="I42" i="1"/>
  <c r="K42" i="1" s="1"/>
  <c r="I41" i="1"/>
  <c r="K41" i="1" s="1"/>
  <c r="I40" i="1"/>
  <c r="I39" i="1"/>
  <c r="K39" i="1" s="1"/>
  <c r="I38" i="1"/>
  <c r="I37" i="1"/>
  <c r="K37" i="1" s="1"/>
  <c r="I36" i="1"/>
  <c r="I35" i="1"/>
  <c r="K35" i="1" s="1"/>
  <c r="I34" i="1"/>
  <c r="I33" i="1"/>
  <c r="K33" i="1" s="1"/>
  <c r="I32" i="1"/>
  <c r="I31" i="1"/>
  <c r="K31" i="1" s="1"/>
  <c r="I30" i="1"/>
  <c r="I29" i="1"/>
  <c r="K29" i="1" s="1"/>
  <c r="I28" i="1"/>
  <c r="I27" i="1"/>
  <c r="K27" i="1" s="1"/>
  <c r="I26" i="1"/>
  <c r="I25" i="1"/>
  <c r="K25" i="1" s="1"/>
  <c r="I24" i="1"/>
  <c r="K24" i="1" s="1"/>
  <c r="I23" i="1"/>
  <c r="K23" i="1" s="1"/>
  <c r="I22" i="1"/>
  <c r="I21" i="1"/>
  <c r="K21" i="1" s="1"/>
  <c r="I20" i="1"/>
  <c r="I19" i="1"/>
  <c r="K19" i="1" s="1"/>
  <c r="I18" i="1"/>
  <c r="K48" i="1" l="1"/>
  <c r="K56" i="1"/>
  <c r="K32" i="1"/>
  <c r="K40" i="1"/>
  <c r="K22" i="1"/>
  <c r="K30" i="1"/>
  <c r="K38" i="1"/>
  <c r="K46" i="1"/>
  <c r="K20" i="1"/>
  <c r="K28" i="1"/>
  <c r="K36" i="1"/>
  <c r="K44" i="1"/>
  <c r="K52" i="1"/>
  <c r="K18" i="1"/>
  <c r="K26" i="1"/>
  <c r="K34" i="1"/>
  <c r="K54" i="1"/>
</calcChain>
</file>

<file path=xl/sharedStrings.xml><?xml version="1.0" encoding="utf-8"?>
<sst xmlns="http://schemas.openxmlformats.org/spreadsheetml/2006/main" count="252" uniqueCount="96">
  <si>
    <t>Price Estimate</t>
  </si>
  <si>
    <t>Meenakshi Narasimhamurthy</t>
  </si>
  <si>
    <t>CONNECTIVITY SOLUTIONS</t>
  </si>
  <si>
    <t>1877,1ST FLOOR,31ST CROSS,10TH MAINBANASHANKARI,0</t>
  </si>
  <si>
    <t>BANGALORE, KA-560070</t>
  </si>
  <si>
    <t>INDIA</t>
  </si>
  <si>
    <t>Ph no:+91 9148981604</t>
  </si>
  <si>
    <t/>
  </si>
  <si>
    <t>Price Estimate for planning and information purposes only and is not a binding offer from Cisco.</t>
  </si>
  <si>
    <r>
      <rPr>
        <b/>
        <sz val="9"/>
        <color indexed="8"/>
        <rFont val="Calibri"/>
        <family val="2"/>
      </rPr>
      <t>Date:</t>
    </r>
    <r>
      <rPr>
        <sz val="9"/>
        <color indexed="8"/>
        <rFont val="Calibri"/>
        <family val="2"/>
      </rPr>
      <t xml:space="preserve"> 21-Jul-2021</t>
    </r>
  </si>
  <si>
    <t>Part Number</t>
  </si>
  <si>
    <t>Smart Account Mandatory</t>
  </si>
  <si>
    <t>Description</t>
  </si>
  <si>
    <t>Service Duration (Months)</t>
  </si>
  <si>
    <t>Estimated Lead Time (Days)</t>
  </si>
  <si>
    <t>Unit List Price</t>
  </si>
  <si>
    <t>Pricing Term</t>
  </si>
  <si>
    <t>Qty</t>
  </si>
  <si>
    <t>Unit Net Price</t>
  </si>
  <si>
    <t>Disc(%)</t>
  </si>
  <si>
    <t>Extended Net Price</t>
  </si>
  <si>
    <t>Extended Net Price - FTWZ Freight Amount</t>
  </si>
  <si>
    <t>Extended Net Price - SLC Duty Amount</t>
  </si>
  <si>
    <t>Extended Net Price - SLC Freight Amount</t>
  </si>
  <si>
    <t>C9300-24UX-E</t>
  </si>
  <si>
    <t>-</t>
  </si>
  <si>
    <t>Catalyst 9300 24-port mGig and UPOE, Network Essentials</t>
  </si>
  <si>
    <t>---</t>
  </si>
  <si>
    <t>CON-SNT-C930024U</t>
  </si>
  <si>
    <t>SNTC-8X5XNBD Catalyst 9300 24-port mGig and UPOE, Net</t>
  </si>
  <si>
    <t>N/A</t>
  </si>
  <si>
    <t>C9300-NW-E-24</t>
  </si>
  <si>
    <t>Yes</t>
  </si>
  <si>
    <t>C9300 Network Essentials, 24-port license</t>
  </si>
  <si>
    <t>SC9300UK9-173</t>
  </si>
  <si>
    <t>UNIVERSAL</t>
  </si>
  <si>
    <t>PWR-C1-1100WAC-P</t>
  </si>
  <si>
    <t>1100W AC 80+ platinum Config 1 Power Supply</t>
  </si>
  <si>
    <t>PWR-C1-1100WAC-P/2</t>
  </si>
  <si>
    <t>1100W AC 80+ platinum Config 1 Secondary Power Supply</t>
  </si>
  <si>
    <t>CAB-TA-IN</t>
  </si>
  <si>
    <t>India AC Type A Power Cable</t>
  </si>
  <si>
    <t>C9300-SSD-NONE</t>
  </si>
  <si>
    <t>No SSD Card Selected</t>
  </si>
  <si>
    <t>STACK-T1-50CM</t>
  </si>
  <si>
    <t>50CM Type 1 Stacking Cable</t>
  </si>
  <si>
    <t>CAB-SPWR-30CM</t>
  </si>
  <si>
    <t>Catalyst Stack Power Cable 30 CM</t>
  </si>
  <si>
    <t>C9300-DNA-E-24</t>
  </si>
  <si>
    <t>C9300 DNA Essentials, 24-Port Term Licenses</t>
  </si>
  <si>
    <t>C9300-DNA-E-24-5Y</t>
  </si>
  <si>
    <t>C9300 DNA Essentials, 24-Port, 5 Year Term License</t>
  </si>
  <si>
    <t>C9300-NM-8X</t>
  </si>
  <si>
    <t>Catalyst 9300 8 x 10GE Network Module</t>
  </si>
  <si>
    <t>NETWORK-PNP-LIC</t>
  </si>
  <si>
    <t>Network Plug-n-Play Connect for zero-touch device deployment</t>
  </si>
  <si>
    <t>C9200L-48T-4X-A</t>
  </si>
  <si>
    <t>Catalyst 9200 48-port data only, 4 x 10G ,Network Advantage</t>
  </si>
  <si>
    <t>CON-SNT-C920L48T</t>
  </si>
  <si>
    <t>SNTC-8X5XNBD Catalyst 9200 48-port data only, 4 x 10G</t>
  </si>
  <si>
    <t>C9200L-NW-A-48</t>
  </si>
  <si>
    <t>C9200L Network Advantage, 48-port license</t>
  </si>
  <si>
    <t>PWR-C5-125WAC/2</t>
  </si>
  <si>
    <t>125W AC Config 5 Power Supply - Secondary Power Supply</t>
  </si>
  <si>
    <t>C9200L-DNA-A-48</t>
  </si>
  <si>
    <t>C9200L Cisco DNA Advantage, 48-port Term license</t>
  </si>
  <si>
    <t>C9200L-DNA-A-48-5Y</t>
  </si>
  <si>
    <t>C9200L Cisco DNA Advantage, 48-port, 5 Year Term license</t>
  </si>
  <si>
    <t>PI-LFAS-T</t>
  </si>
  <si>
    <t>Prime Infrastructure Lifecycle &amp; Assurance Term - Smart Lic</t>
  </si>
  <si>
    <t>PI-LFAS-AP-T-5Y</t>
  </si>
  <si>
    <t>PI Dev Lic for Lifecycle &amp; Assurance Term 5Y</t>
  </si>
  <si>
    <t>NETWORK-PNP-NONE</t>
  </si>
  <si>
    <t>Network Plug-n-Play Opt Out SKU</t>
  </si>
  <si>
    <t>C9200L-STACK-KIT</t>
  </si>
  <si>
    <t>Cisco Catalyst 9200L Stack Module</t>
  </si>
  <si>
    <t>C9200-STACK</t>
  </si>
  <si>
    <t>Catalyst 9200 Stack Module</t>
  </si>
  <si>
    <t>STACK-T4-1M</t>
  </si>
  <si>
    <t>1M Type 4 Stacking Cable</t>
  </si>
  <si>
    <t>C9200L-48P-4X-A</t>
  </si>
  <si>
    <t>Catalyst 9200L 48-port PoE+, 4 x 10G, Network Advantage</t>
  </si>
  <si>
    <t>CON-SNT-C920L48P</t>
  </si>
  <si>
    <t>SNTC-8X5XNBD Catalyst 9200L 48-port PoE+, 4 x 10G, Ne</t>
  </si>
  <si>
    <t>PWR-C5-1KWAC/2</t>
  </si>
  <si>
    <t>1KW AC Config 5 Power Supply - Secondary Power Supply</t>
  </si>
  <si>
    <t>STACK-T4-50CM</t>
  </si>
  <si>
    <t>50CM Type 4 Stacking Cable</t>
  </si>
  <si>
    <t>SFP-10G-SR=</t>
  </si>
  <si>
    <t>10GBASE-SR SFP Module</t>
  </si>
  <si>
    <t>Estimate ID:</t>
  </si>
  <si>
    <t>LM127928326QQ</t>
  </si>
  <si>
    <t>Deal ID:</t>
  </si>
  <si>
    <t>NA</t>
  </si>
  <si>
    <t xml:space="preserve">Installation </t>
  </si>
  <si>
    <t>one time implementation and one year connectivity support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</si>
</sst>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6"/>
      <color indexed="8"/>
      <name val="Helvetica"/>
    </font>
    <font>
      <b/>
      <sz val="11"/>
      <color indexed="10"/>
      <name val="Helvetica"/>
    </font>
    <font>
      <b/>
      <sz val="9"/>
      <color indexed="8"/>
      <name val="Helvetica"/>
    </font>
    <font>
      <sz val="9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0" fillId="0" borderId="0" xfId="0"/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right" vertical="center" wrapText="1"/>
    </xf>
    <xf numFmtId="1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59"/>
  <sheetViews>
    <sheetView showGridLines="0" tabSelected="1" topLeftCell="G8" workbookViewId="0">
      <selection activeCell="J19" sqref="J19"/>
    </sheetView>
  </sheetViews>
  <sheetFormatPr defaultColWidth="14.85546875" defaultRowHeight="12.75" customHeight="1" x14ac:dyDescent="0.25"/>
  <cols>
    <col min="1" max="1" width="23.42578125" customWidth="1"/>
    <col min="2" max="2" width="13.7109375" customWidth="1"/>
    <col min="3" max="3" width="31.28515625" customWidth="1"/>
    <col min="4" max="4" width="16.42578125" customWidth="1"/>
    <col min="5" max="5" width="7.85546875" customWidth="1"/>
    <col min="6" max="6" width="18.42578125" customWidth="1"/>
    <col min="7" max="8" width="9.7109375" customWidth="1"/>
    <col min="9" max="9" width="13.7109375" customWidth="1"/>
    <col min="10" max="10" width="7" customWidth="1"/>
    <col min="11" max="13" width="18.42578125" customWidth="1"/>
  </cols>
  <sheetData>
    <row r="2" spans="1:14" ht="20.45" customHeight="1" x14ac:dyDescent="0.25">
      <c r="A2" s="15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ht="15" x14ac:dyDescent="0.25">
      <c r="A3" s="17" t="s">
        <v>1</v>
      </c>
      <c r="B3" s="16"/>
      <c r="C3" s="16"/>
      <c r="M3" s="18" t="s">
        <v>7</v>
      </c>
      <c r="N3" s="16"/>
    </row>
    <row r="4" spans="1:14" ht="15" x14ac:dyDescent="0.25">
      <c r="A4" s="17" t="s">
        <v>2</v>
      </c>
      <c r="B4" s="16"/>
      <c r="C4" s="16"/>
      <c r="M4" s="17" t="s">
        <v>7</v>
      </c>
      <c r="N4" s="16"/>
    </row>
    <row r="5" spans="1:14" ht="15" x14ac:dyDescent="0.25">
      <c r="A5" s="17" t="s">
        <v>3</v>
      </c>
      <c r="B5" s="16"/>
      <c r="C5" s="16"/>
      <c r="M5" s="17" t="s">
        <v>7</v>
      </c>
      <c r="N5" s="16"/>
    </row>
    <row r="6" spans="1:14" ht="15" x14ac:dyDescent="0.25">
      <c r="A6" s="17" t="s">
        <v>4</v>
      </c>
      <c r="B6" s="16"/>
      <c r="C6" s="16"/>
      <c r="M6" s="17" t="s">
        <v>5</v>
      </c>
      <c r="N6" s="16"/>
    </row>
    <row r="7" spans="1:14" ht="15" x14ac:dyDescent="0.25">
      <c r="A7" s="17" t="s">
        <v>5</v>
      </c>
      <c r="B7" s="16"/>
      <c r="C7" s="16"/>
      <c r="M7" s="16"/>
      <c r="N7" s="16"/>
    </row>
    <row r="8" spans="1:14" ht="15" x14ac:dyDescent="0.25">
      <c r="A8" s="17" t="s">
        <v>6</v>
      </c>
      <c r="B8" s="16"/>
      <c r="C8" s="16"/>
      <c r="M8" s="16"/>
      <c r="N8" s="16"/>
    </row>
    <row r="10" spans="1:14" ht="15" x14ac:dyDescent="0.25">
      <c r="A10" s="1" t="s">
        <v>7</v>
      </c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1" t="s">
        <v>7</v>
      </c>
      <c r="J10" s="1" t="s">
        <v>7</v>
      </c>
      <c r="K10" s="1" t="s">
        <v>7</v>
      </c>
      <c r="L10" s="1" t="s">
        <v>7</v>
      </c>
      <c r="M10" s="1" t="s">
        <v>7</v>
      </c>
      <c r="N10" s="1" t="s">
        <v>7</v>
      </c>
    </row>
    <row r="11" spans="1:14" ht="15" x14ac:dyDescent="0.25">
      <c r="A11" s="19" t="s">
        <v>8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</row>
    <row r="12" spans="1:14" ht="12.7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</row>
    <row r="13" spans="1:14" ht="15" x14ac:dyDescent="0.25">
      <c r="A13" s="18" t="s">
        <v>9</v>
      </c>
      <c r="B13" s="16"/>
      <c r="L13" s="2" t="s">
        <v>90</v>
      </c>
      <c r="N13" s="3" t="s">
        <v>91</v>
      </c>
    </row>
    <row r="14" spans="1:14" ht="15" x14ac:dyDescent="0.25">
      <c r="L14" s="2" t="s">
        <v>92</v>
      </c>
      <c r="N14" s="3" t="s">
        <v>93</v>
      </c>
    </row>
    <row r="17" spans="1:14" ht="42" customHeight="1" x14ac:dyDescent="0.25">
      <c r="A17" s="5" t="s">
        <v>10</v>
      </c>
      <c r="B17" s="5" t="s">
        <v>11</v>
      </c>
      <c r="C17" s="5" t="s">
        <v>12</v>
      </c>
      <c r="D17" s="6" t="s">
        <v>13</v>
      </c>
      <c r="E17" s="6" t="s">
        <v>14</v>
      </c>
      <c r="F17" s="7" t="s">
        <v>15</v>
      </c>
      <c r="G17" s="6" t="s">
        <v>16</v>
      </c>
      <c r="H17" s="6" t="s">
        <v>17</v>
      </c>
      <c r="I17" s="7" t="s">
        <v>18</v>
      </c>
      <c r="J17" s="7" t="s">
        <v>19</v>
      </c>
      <c r="K17" s="7" t="s">
        <v>20</v>
      </c>
      <c r="L17" s="7" t="s">
        <v>21</v>
      </c>
      <c r="M17" s="7" t="s">
        <v>22</v>
      </c>
      <c r="N17" s="7" t="s">
        <v>23</v>
      </c>
    </row>
    <row r="18" spans="1:14" ht="24" x14ac:dyDescent="0.25">
      <c r="A18" s="8" t="s">
        <v>24</v>
      </c>
      <c r="B18" s="9" t="s">
        <v>25</v>
      </c>
      <c r="C18" s="9" t="s">
        <v>26</v>
      </c>
      <c r="D18" s="10" t="s">
        <v>27</v>
      </c>
      <c r="E18" s="10">
        <v>126</v>
      </c>
      <c r="F18" s="11">
        <v>920212</v>
      </c>
      <c r="G18" s="12" t="s">
        <v>7</v>
      </c>
      <c r="H18" s="12">
        <v>2</v>
      </c>
      <c r="I18" s="11">
        <f t="shared" ref="I18:I58" si="0">ROUND(F18-((F18*J18)/100),2)</f>
        <v>920212</v>
      </c>
      <c r="J18" s="11"/>
      <c r="K18" s="11">
        <f t="shared" ref="K18:K58" si="1">ROUND((H18 * I18),2)</f>
        <v>1840424</v>
      </c>
      <c r="L18" s="11">
        <v>29848.23</v>
      </c>
      <c r="M18" s="11">
        <v>81725.11</v>
      </c>
      <c r="N18" s="11">
        <v>29848.23</v>
      </c>
    </row>
    <row r="19" spans="1:14" ht="24" x14ac:dyDescent="0.25">
      <c r="A19" s="13" t="s">
        <v>28</v>
      </c>
      <c r="B19" s="13" t="s">
        <v>25</v>
      </c>
      <c r="C19" s="9" t="s">
        <v>29</v>
      </c>
      <c r="D19" s="10">
        <v>60</v>
      </c>
      <c r="E19" s="10" t="s">
        <v>30</v>
      </c>
      <c r="F19" s="11">
        <v>455463.25</v>
      </c>
      <c r="G19" s="12" t="s">
        <v>7</v>
      </c>
      <c r="H19" s="12">
        <v>2</v>
      </c>
      <c r="I19" s="11">
        <f t="shared" si="0"/>
        <v>455463.25</v>
      </c>
      <c r="J19" s="11"/>
      <c r="K19" s="11">
        <f t="shared" si="1"/>
        <v>910926.5</v>
      </c>
      <c r="L19" s="11">
        <v>0</v>
      </c>
      <c r="M19" s="11">
        <v>0</v>
      </c>
      <c r="N19" s="11">
        <v>0</v>
      </c>
    </row>
    <row r="20" spans="1:14" ht="24" x14ac:dyDescent="0.25">
      <c r="A20" s="13" t="s">
        <v>31</v>
      </c>
      <c r="B20" s="13" t="s">
        <v>32</v>
      </c>
      <c r="C20" s="9" t="s">
        <v>33</v>
      </c>
      <c r="D20" s="10" t="s">
        <v>27</v>
      </c>
      <c r="E20" s="10">
        <v>14</v>
      </c>
      <c r="F20" s="11">
        <v>0</v>
      </c>
      <c r="G20" s="12" t="s">
        <v>7</v>
      </c>
      <c r="H20" s="12">
        <v>2</v>
      </c>
      <c r="I20" s="11">
        <f t="shared" si="0"/>
        <v>0</v>
      </c>
      <c r="J20" s="11"/>
      <c r="K20" s="11">
        <f t="shared" si="1"/>
        <v>0</v>
      </c>
      <c r="L20" s="11">
        <v>0</v>
      </c>
      <c r="M20" s="11">
        <v>0</v>
      </c>
      <c r="N20" s="11">
        <v>0</v>
      </c>
    </row>
    <row r="21" spans="1:14" ht="15" x14ac:dyDescent="0.25">
      <c r="A21" s="13" t="s">
        <v>34</v>
      </c>
      <c r="B21" s="13" t="s">
        <v>25</v>
      </c>
      <c r="C21" s="9" t="s">
        <v>35</v>
      </c>
      <c r="D21" s="10" t="s">
        <v>27</v>
      </c>
      <c r="E21" s="10">
        <v>14</v>
      </c>
      <c r="F21" s="11">
        <v>0</v>
      </c>
      <c r="G21" s="12" t="s">
        <v>7</v>
      </c>
      <c r="H21" s="12">
        <v>2</v>
      </c>
      <c r="I21" s="11">
        <f t="shared" si="0"/>
        <v>0</v>
      </c>
      <c r="J21" s="11"/>
      <c r="K21" s="11">
        <f t="shared" si="1"/>
        <v>0</v>
      </c>
      <c r="L21" s="11">
        <v>0</v>
      </c>
      <c r="M21" s="11">
        <v>0</v>
      </c>
      <c r="N21" s="11">
        <v>0</v>
      </c>
    </row>
    <row r="22" spans="1:14" ht="24" x14ac:dyDescent="0.25">
      <c r="A22" s="13" t="s">
        <v>36</v>
      </c>
      <c r="B22" s="13" t="s">
        <v>25</v>
      </c>
      <c r="C22" s="9" t="s">
        <v>37</v>
      </c>
      <c r="D22" s="10" t="s">
        <v>27</v>
      </c>
      <c r="E22" s="10">
        <v>56</v>
      </c>
      <c r="F22" s="11">
        <v>0</v>
      </c>
      <c r="G22" s="12" t="s">
        <v>7</v>
      </c>
      <c r="H22" s="12">
        <v>2</v>
      </c>
      <c r="I22" s="11">
        <f t="shared" si="0"/>
        <v>0</v>
      </c>
      <c r="J22" s="11"/>
      <c r="K22" s="11">
        <f t="shared" si="1"/>
        <v>0</v>
      </c>
      <c r="L22" s="11">
        <v>0</v>
      </c>
      <c r="M22" s="11">
        <v>0</v>
      </c>
      <c r="N22" s="11">
        <v>0</v>
      </c>
    </row>
    <row r="23" spans="1:14" ht="24" x14ac:dyDescent="0.25">
      <c r="A23" s="13" t="s">
        <v>38</v>
      </c>
      <c r="B23" s="13" t="s">
        <v>25</v>
      </c>
      <c r="C23" s="9" t="s">
        <v>39</v>
      </c>
      <c r="D23" s="10" t="s">
        <v>27</v>
      </c>
      <c r="E23" s="10">
        <v>56</v>
      </c>
      <c r="F23" s="11">
        <v>144020</v>
      </c>
      <c r="G23" s="12" t="s">
        <v>7</v>
      </c>
      <c r="H23" s="12">
        <v>2</v>
      </c>
      <c r="I23" s="11">
        <f t="shared" si="0"/>
        <v>144020</v>
      </c>
      <c r="J23" s="11"/>
      <c r="K23" s="11">
        <f t="shared" si="1"/>
        <v>288040</v>
      </c>
      <c r="L23" s="11">
        <v>0</v>
      </c>
      <c r="M23" s="11">
        <v>0</v>
      </c>
      <c r="N23" s="11">
        <v>0</v>
      </c>
    </row>
    <row r="24" spans="1:14" ht="15" x14ac:dyDescent="0.25">
      <c r="A24" s="13" t="s">
        <v>40</v>
      </c>
      <c r="B24" s="13" t="s">
        <v>25</v>
      </c>
      <c r="C24" s="9" t="s">
        <v>41</v>
      </c>
      <c r="D24" s="10" t="s">
        <v>27</v>
      </c>
      <c r="E24" s="10">
        <v>14</v>
      </c>
      <c r="F24" s="11">
        <v>0</v>
      </c>
      <c r="G24" s="12" t="s">
        <v>7</v>
      </c>
      <c r="H24" s="12">
        <v>4</v>
      </c>
      <c r="I24" s="11">
        <f t="shared" si="0"/>
        <v>0</v>
      </c>
      <c r="J24" s="11"/>
      <c r="K24" s="11">
        <f t="shared" si="1"/>
        <v>0</v>
      </c>
      <c r="L24" s="11">
        <v>0</v>
      </c>
      <c r="M24" s="11">
        <v>0</v>
      </c>
      <c r="N24" s="11">
        <v>0</v>
      </c>
    </row>
    <row r="25" spans="1:14" ht="15" x14ac:dyDescent="0.25">
      <c r="A25" s="13" t="s">
        <v>42</v>
      </c>
      <c r="B25" s="13" t="s">
        <v>25</v>
      </c>
      <c r="C25" s="9" t="s">
        <v>43</v>
      </c>
      <c r="D25" s="10" t="s">
        <v>27</v>
      </c>
      <c r="E25" s="10">
        <v>14</v>
      </c>
      <c r="F25" s="11">
        <v>0</v>
      </c>
      <c r="G25" s="12" t="s">
        <v>7</v>
      </c>
      <c r="H25" s="12">
        <v>2</v>
      </c>
      <c r="I25" s="11">
        <f t="shared" si="0"/>
        <v>0</v>
      </c>
      <c r="J25" s="11"/>
      <c r="K25" s="11">
        <f t="shared" si="1"/>
        <v>0</v>
      </c>
      <c r="L25" s="11">
        <v>0</v>
      </c>
      <c r="M25" s="11">
        <v>0</v>
      </c>
      <c r="N25" s="11">
        <v>0</v>
      </c>
    </row>
    <row r="26" spans="1:14" ht="15" x14ac:dyDescent="0.25">
      <c r="A26" s="13" t="s">
        <v>44</v>
      </c>
      <c r="B26" s="13" t="s">
        <v>25</v>
      </c>
      <c r="C26" s="9" t="s">
        <v>45</v>
      </c>
      <c r="D26" s="10" t="s">
        <v>27</v>
      </c>
      <c r="E26" s="10">
        <v>14</v>
      </c>
      <c r="F26" s="11">
        <v>7580</v>
      </c>
      <c r="G26" s="12" t="s">
        <v>7</v>
      </c>
      <c r="H26" s="12">
        <v>2</v>
      </c>
      <c r="I26" s="11">
        <f t="shared" si="0"/>
        <v>7580</v>
      </c>
      <c r="J26" s="11"/>
      <c r="K26" s="11">
        <f t="shared" si="1"/>
        <v>15160</v>
      </c>
      <c r="L26" s="11">
        <v>0</v>
      </c>
      <c r="M26" s="11">
        <v>0</v>
      </c>
      <c r="N26" s="11">
        <v>0</v>
      </c>
    </row>
    <row r="27" spans="1:14" ht="15" x14ac:dyDescent="0.25">
      <c r="A27" s="13" t="s">
        <v>46</v>
      </c>
      <c r="B27" s="13" t="s">
        <v>25</v>
      </c>
      <c r="C27" s="9" t="s">
        <v>47</v>
      </c>
      <c r="D27" s="10" t="s">
        <v>27</v>
      </c>
      <c r="E27" s="10">
        <v>28</v>
      </c>
      <c r="F27" s="11">
        <v>7201</v>
      </c>
      <c r="G27" s="12" t="s">
        <v>7</v>
      </c>
      <c r="H27" s="12">
        <v>2</v>
      </c>
      <c r="I27" s="11">
        <f t="shared" si="0"/>
        <v>7201</v>
      </c>
      <c r="J27" s="11"/>
      <c r="K27" s="11">
        <f t="shared" si="1"/>
        <v>14402</v>
      </c>
      <c r="L27" s="11">
        <v>0</v>
      </c>
      <c r="M27" s="11">
        <v>0</v>
      </c>
      <c r="N27" s="11">
        <v>0</v>
      </c>
    </row>
    <row r="28" spans="1:14" ht="24" x14ac:dyDescent="0.25">
      <c r="A28" s="13" t="s">
        <v>48</v>
      </c>
      <c r="B28" s="13" t="s">
        <v>32</v>
      </c>
      <c r="C28" s="9" t="s">
        <v>49</v>
      </c>
      <c r="D28" s="10" t="s">
        <v>27</v>
      </c>
      <c r="E28" s="10">
        <v>14</v>
      </c>
      <c r="F28" s="11">
        <v>0</v>
      </c>
      <c r="G28" s="12" t="s">
        <v>7</v>
      </c>
      <c r="H28" s="12">
        <v>2</v>
      </c>
      <c r="I28" s="11">
        <f t="shared" si="0"/>
        <v>0</v>
      </c>
      <c r="J28" s="11"/>
      <c r="K28" s="11">
        <f t="shared" si="1"/>
        <v>0</v>
      </c>
      <c r="L28" s="11">
        <v>0</v>
      </c>
      <c r="M28" s="11">
        <v>0</v>
      </c>
      <c r="N28" s="11">
        <v>0</v>
      </c>
    </row>
    <row r="29" spans="1:14" ht="24" x14ac:dyDescent="0.25">
      <c r="A29" s="13" t="s">
        <v>50</v>
      </c>
      <c r="B29" s="13" t="s">
        <v>25</v>
      </c>
      <c r="C29" s="9" t="s">
        <v>51</v>
      </c>
      <c r="D29" s="10">
        <v>60</v>
      </c>
      <c r="E29" s="10" t="s">
        <v>30</v>
      </c>
      <c r="F29" s="11">
        <v>77316</v>
      </c>
      <c r="G29" s="12" t="s">
        <v>7</v>
      </c>
      <c r="H29" s="12">
        <v>2</v>
      </c>
      <c r="I29" s="11">
        <f t="shared" si="0"/>
        <v>77316</v>
      </c>
      <c r="J29" s="11"/>
      <c r="K29" s="11">
        <f t="shared" si="1"/>
        <v>154632</v>
      </c>
      <c r="L29" s="11">
        <v>0</v>
      </c>
      <c r="M29" s="11">
        <v>0</v>
      </c>
      <c r="N29" s="11">
        <v>0</v>
      </c>
    </row>
    <row r="30" spans="1:14" ht="24" x14ac:dyDescent="0.25">
      <c r="A30" s="13" t="s">
        <v>52</v>
      </c>
      <c r="B30" s="13" t="s">
        <v>25</v>
      </c>
      <c r="C30" s="9" t="s">
        <v>53</v>
      </c>
      <c r="D30" s="10" t="s">
        <v>27</v>
      </c>
      <c r="E30" s="10">
        <v>91</v>
      </c>
      <c r="F30" s="11">
        <v>193290</v>
      </c>
      <c r="G30" s="12" t="s">
        <v>7</v>
      </c>
      <c r="H30" s="12">
        <v>2</v>
      </c>
      <c r="I30" s="11">
        <f t="shared" si="0"/>
        <v>193290</v>
      </c>
      <c r="J30" s="11"/>
      <c r="K30" s="11">
        <f t="shared" si="1"/>
        <v>386580</v>
      </c>
      <c r="L30" s="11">
        <v>0</v>
      </c>
      <c r="M30" s="11">
        <v>0</v>
      </c>
      <c r="N30" s="11">
        <v>0</v>
      </c>
    </row>
    <row r="31" spans="1:14" ht="24" x14ac:dyDescent="0.25">
      <c r="A31" s="13" t="s">
        <v>54</v>
      </c>
      <c r="B31" s="13" t="s">
        <v>32</v>
      </c>
      <c r="C31" s="9" t="s">
        <v>55</v>
      </c>
      <c r="D31" s="10" t="s">
        <v>27</v>
      </c>
      <c r="E31" s="10">
        <v>3</v>
      </c>
      <c r="F31" s="11">
        <v>0</v>
      </c>
      <c r="G31" s="12" t="s">
        <v>7</v>
      </c>
      <c r="H31" s="12">
        <v>2</v>
      </c>
      <c r="I31" s="11">
        <f t="shared" si="0"/>
        <v>0</v>
      </c>
      <c r="J31" s="11"/>
      <c r="K31" s="11">
        <f t="shared" si="1"/>
        <v>0</v>
      </c>
      <c r="L31" s="11">
        <v>0</v>
      </c>
      <c r="M31" s="11">
        <v>0</v>
      </c>
      <c r="N31" s="11">
        <v>0</v>
      </c>
    </row>
    <row r="32" spans="1:14" ht="24" x14ac:dyDescent="0.25">
      <c r="A32" s="8" t="s">
        <v>56</v>
      </c>
      <c r="B32" s="9" t="s">
        <v>25</v>
      </c>
      <c r="C32" s="9" t="s">
        <v>57</v>
      </c>
      <c r="D32" s="10" t="s">
        <v>27</v>
      </c>
      <c r="E32" s="10">
        <v>91</v>
      </c>
      <c r="F32" s="11">
        <v>360429</v>
      </c>
      <c r="G32" s="12" t="s">
        <v>7</v>
      </c>
      <c r="H32" s="12">
        <v>7</v>
      </c>
      <c r="I32" s="11">
        <f t="shared" si="0"/>
        <v>360429</v>
      </c>
      <c r="J32" s="11"/>
      <c r="K32" s="11">
        <f t="shared" si="1"/>
        <v>2523003</v>
      </c>
      <c r="L32" s="11">
        <v>47333.05</v>
      </c>
      <c r="M32" s="11">
        <v>220059.05</v>
      </c>
      <c r="N32" s="11">
        <v>47333.05</v>
      </c>
    </row>
    <row r="33" spans="1:14" ht="24" x14ac:dyDescent="0.25">
      <c r="A33" s="13" t="s">
        <v>58</v>
      </c>
      <c r="B33" s="13" t="s">
        <v>25</v>
      </c>
      <c r="C33" s="9" t="s">
        <v>59</v>
      </c>
      <c r="D33" s="10">
        <v>60</v>
      </c>
      <c r="E33" s="10" t="s">
        <v>30</v>
      </c>
      <c r="F33" s="11">
        <v>178224.75</v>
      </c>
      <c r="G33" s="12" t="s">
        <v>7</v>
      </c>
      <c r="H33" s="12">
        <v>7</v>
      </c>
      <c r="I33" s="11">
        <f t="shared" si="0"/>
        <v>178224.75</v>
      </c>
      <c r="J33" s="11"/>
      <c r="K33" s="11">
        <f t="shared" si="1"/>
        <v>1247573.25</v>
      </c>
      <c r="L33" s="11">
        <v>0</v>
      </c>
      <c r="M33" s="11">
        <v>0</v>
      </c>
      <c r="N33" s="11">
        <v>0</v>
      </c>
    </row>
    <row r="34" spans="1:14" ht="24" x14ac:dyDescent="0.25">
      <c r="A34" s="13" t="s">
        <v>60</v>
      </c>
      <c r="B34" s="13" t="s">
        <v>32</v>
      </c>
      <c r="C34" s="9" t="s">
        <v>61</v>
      </c>
      <c r="D34" s="10" t="s">
        <v>27</v>
      </c>
      <c r="E34" s="10">
        <v>14</v>
      </c>
      <c r="F34" s="11">
        <v>0</v>
      </c>
      <c r="G34" s="12" t="s">
        <v>7</v>
      </c>
      <c r="H34" s="12">
        <v>7</v>
      </c>
      <c r="I34" s="11">
        <f t="shared" si="0"/>
        <v>0</v>
      </c>
      <c r="J34" s="11"/>
      <c r="K34" s="11">
        <f t="shared" si="1"/>
        <v>0</v>
      </c>
      <c r="L34" s="11">
        <v>0</v>
      </c>
      <c r="M34" s="11">
        <v>0</v>
      </c>
      <c r="N34" s="11">
        <v>0</v>
      </c>
    </row>
    <row r="35" spans="1:14" ht="24" x14ac:dyDescent="0.25">
      <c r="A35" s="13" t="s">
        <v>62</v>
      </c>
      <c r="B35" s="13" t="s">
        <v>25</v>
      </c>
      <c r="C35" s="9" t="s">
        <v>63</v>
      </c>
      <c r="D35" s="10" t="s">
        <v>27</v>
      </c>
      <c r="E35" s="10">
        <v>14</v>
      </c>
      <c r="F35" s="11">
        <v>106120</v>
      </c>
      <c r="G35" s="12" t="s">
        <v>7</v>
      </c>
      <c r="H35" s="12">
        <v>7</v>
      </c>
      <c r="I35" s="11">
        <f t="shared" si="0"/>
        <v>106120</v>
      </c>
      <c r="J35" s="11"/>
      <c r="K35" s="11">
        <f t="shared" si="1"/>
        <v>742840</v>
      </c>
      <c r="L35" s="11">
        <v>0</v>
      </c>
      <c r="M35" s="11">
        <v>0</v>
      </c>
      <c r="N35" s="11">
        <v>0</v>
      </c>
    </row>
    <row r="36" spans="1:14" ht="15" x14ac:dyDescent="0.25">
      <c r="A36" s="13" t="s">
        <v>40</v>
      </c>
      <c r="B36" s="13" t="s">
        <v>25</v>
      </c>
      <c r="C36" s="9" t="s">
        <v>41</v>
      </c>
      <c r="D36" s="10" t="s">
        <v>27</v>
      </c>
      <c r="E36" s="10">
        <v>14</v>
      </c>
      <c r="F36" s="11">
        <v>0</v>
      </c>
      <c r="G36" s="12" t="s">
        <v>7</v>
      </c>
      <c r="H36" s="12">
        <v>14</v>
      </c>
      <c r="I36" s="11">
        <f t="shared" si="0"/>
        <v>0</v>
      </c>
      <c r="J36" s="11"/>
      <c r="K36" s="11">
        <f t="shared" si="1"/>
        <v>0</v>
      </c>
      <c r="L36" s="11">
        <v>0</v>
      </c>
      <c r="M36" s="11">
        <v>0</v>
      </c>
      <c r="N36" s="11">
        <v>0</v>
      </c>
    </row>
    <row r="37" spans="1:14" ht="24" x14ac:dyDescent="0.25">
      <c r="A37" s="13" t="s">
        <v>64</v>
      </c>
      <c r="B37" s="13" t="s">
        <v>32</v>
      </c>
      <c r="C37" s="9" t="s">
        <v>65</v>
      </c>
      <c r="D37" s="10" t="s">
        <v>27</v>
      </c>
      <c r="E37" s="10">
        <v>14</v>
      </c>
      <c r="F37" s="11">
        <v>0</v>
      </c>
      <c r="G37" s="12" t="s">
        <v>7</v>
      </c>
      <c r="H37" s="12">
        <v>7</v>
      </c>
      <c r="I37" s="11">
        <f t="shared" si="0"/>
        <v>0</v>
      </c>
      <c r="J37" s="11"/>
      <c r="K37" s="11">
        <f t="shared" si="1"/>
        <v>0</v>
      </c>
      <c r="L37" s="11">
        <v>0</v>
      </c>
      <c r="M37" s="11">
        <v>0</v>
      </c>
      <c r="N37" s="11">
        <v>0</v>
      </c>
    </row>
    <row r="38" spans="1:14" ht="24" x14ac:dyDescent="0.25">
      <c r="A38" s="13" t="s">
        <v>66</v>
      </c>
      <c r="B38" s="13" t="s">
        <v>25</v>
      </c>
      <c r="C38" s="9" t="s">
        <v>67</v>
      </c>
      <c r="D38" s="10">
        <v>60</v>
      </c>
      <c r="E38" s="10" t="s">
        <v>30</v>
      </c>
      <c r="F38" s="11">
        <v>476024</v>
      </c>
      <c r="G38" s="12" t="s">
        <v>7</v>
      </c>
      <c r="H38" s="12">
        <v>7</v>
      </c>
      <c r="I38" s="11">
        <f t="shared" si="0"/>
        <v>476024</v>
      </c>
      <c r="J38" s="11"/>
      <c r="K38" s="11">
        <f t="shared" si="1"/>
        <v>3332168</v>
      </c>
      <c r="L38" s="11">
        <v>0</v>
      </c>
      <c r="M38" s="11">
        <v>0</v>
      </c>
      <c r="N38" s="11">
        <v>0</v>
      </c>
    </row>
    <row r="39" spans="1:14" ht="24" x14ac:dyDescent="0.25">
      <c r="A39" s="13" t="s">
        <v>68</v>
      </c>
      <c r="B39" s="13" t="s">
        <v>32</v>
      </c>
      <c r="C39" s="9" t="s">
        <v>69</v>
      </c>
      <c r="D39" s="10" t="s">
        <v>27</v>
      </c>
      <c r="E39" s="10">
        <v>14</v>
      </c>
      <c r="F39" s="11">
        <v>0</v>
      </c>
      <c r="G39" s="12" t="s">
        <v>7</v>
      </c>
      <c r="H39" s="12">
        <v>7</v>
      </c>
      <c r="I39" s="11">
        <f t="shared" si="0"/>
        <v>0</v>
      </c>
      <c r="J39" s="11"/>
      <c r="K39" s="11">
        <f t="shared" si="1"/>
        <v>0</v>
      </c>
      <c r="L39" s="11">
        <v>0</v>
      </c>
      <c r="M39" s="11">
        <v>0</v>
      </c>
      <c r="N39" s="11">
        <v>0</v>
      </c>
    </row>
    <row r="40" spans="1:14" ht="24" x14ac:dyDescent="0.25">
      <c r="A40" s="13" t="s">
        <v>70</v>
      </c>
      <c r="B40" s="13" t="s">
        <v>25</v>
      </c>
      <c r="C40" s="9" t="s">
        <v>71</v>
      </c>
      <c r="D40" s="10">
        <v>60</v>
      </c>
      <c r="E40" s="10" t="s">
        <v>30</v>
      </c>
      <c r="F40" s="11">
        <v>0</v>
      </c>
      <c r="G40" s="12" t="s">
        <v>7</v>
      </c>
      <c r="H40" s="12">
        <v>7</v>
      </c>
      <c r="I40" s="11">
        <f t="shared" si="0"/>
        <v>0</v>
      </c>
      <c r="J40" s="11"/>
      <c r="K40" s="11">
        <f t="shared" si="1"/>
        <v>0</v>
      </c>
      <c r="L40" s="11">
        <v>0</v>
      </c>
      <c r="M40" s="11">
        <v>0</v>
      </c>
      <c r="N40" s="11">
        <v>0</v>
      </c>
    </row>
    <row r="41" spans="1:14" ht="15" x14ac:dyDescent="0.25">
      <c r="A41" s="13" t="s">
        <v>72</v>
      </c>
      <c r="B41" s="13" t="s">
        <v>25</v>
      </c>
      <c r="C41" s="9" t="s">
        <v>73</v>
      </c>
      <c r="D41" s="10" t="s">
        <v>27</v>
      </c>
      <c r="E41" s="10">
        <v>14</v>
      </c>
      <c r="F41" s="11">
        <v>0</v>
      </c>
      <c r="G41" s="12" t="s">
        <v>7</v>
      </c>
      <c r="H41" s="12">
        <v>7</v>
      </c>
      <c r="I41" s="11">
        <f t="shared" si="0"/>
        <v>0</v>
      </c>
      <c r="J41" s="11"/>
      <c r="K41" s="11">
        <f t="shared" si="1"/>
        <v>0</v>
      </c>
      <c r="L41" s="11">
        <v>0</v>
      </c>
      <c r="M41" s="11">
        <v>0</v>
      </c>
      <c r="N41" s="11">
        <v>0</v>
      </c>
    </row>
    <row r="42" spans="1:14" ht="15" x14ac:dyDescent="0.25">
      <c r="A42" s="13" t="s">
        <v>74</v>
      </c>
      <c r="B42" s="13" t="s">
        <v>25</v>
      </c>
      <c r="C42" s="9" t="s">
        <v>75</v>
      </c>
      <c r="D42" s="10" t="s">
        <v>27</v>
      </c>
      <c r="E42" s="10">
        <v>14</v>
      </c>
      <c r="F42" s="11">
        <v>94750</v>
      </c>
      <c r="G42" s="12" t="s">
        <v>7</v>
      </c>
      <c r="H42" s="12">
        <v>7</v>
      </c>
      <c r="I42" s="11">
        <f t="shared" si="0"/>
        <v>94750</v>
      </c>
      <c r="J42" s="11"/>
      <c r="K42" s="11">
        <f t="shared" si="1"/>
        <v>663250</v>
      </c>
      <c r="L42" s="11">
        <v>0</v>
      </c>
      <c r="M42" s="11">
        <v>0</v>
      </c>
      <c r="N42" s="11">
        <v>0</v>
      </c>
    </row>
    <row r="43" spans="1:14" ht="15" x14ac:dyDescent="0.25">
      <c r="A43" s="13" t="s">
        <v>76</v>
      </c>
      <c r="B43" s="13" t="s">
        <v>25</v>
      </c>
      <c r="C43" s="9" t="s">
        <v>77</v>
      </c>
      <c r="D43" s="10" t="s">
        <v>27</v>
      </c>
      <c r="E43" s="10">
        <v>42</v>
      </c>
      <c r="F43" s="11">
        <v>0</v>
      </c>
      <c r="G43" s="12" t="s">
        <v>7</v>
      </c>
      <c r="H43" s="12">
        <v>14</v>
      </c>
      <c r="I43" s="11">
        <f t="shared" si="0"/>
        <v>0</v>
      </c>
      <c r="J43" s="11"/>
      <c r="K43" s="11">
        <f t="shared" si="1"/>
        <v>0</v>
      </c>
      <c r="L43" s="11">
        <v>0</v>
      </c>
      <c r="M43" s="11">
        <v>0</v>
      </c>
      <c r="N43" s="11">
        <v>0</v>
      </c>
    </row>
    <row r="44" spans="1:14" ht="15" x14ac:dyDescent="0.25">
      <c r="A44" s="13" t="s">
        <v>78</v>
      </c>
      <c r="B44" s="13" t="s">
        <v>25</v>
      </c>
      <c r="C44" s="9" t="s">
        <v>79</v>
      </c>
      <c r="D44" s="10" t="s">
        <v>27</v>
      </c>
      <c r="E44" s="10">
        <v>42</v>
      </c>
      <c r="F44" s="11">
        <v>15160</v>
      </c>
      <c r="G44" s="12" t="s">
        <v>7</v>
      </c>
      <c r="H44" s="12">
        <v>7</v>
      </c>
      <c r="I44" s="11">
        <f t="shared" si="0"/>
        <v>15160</v>
      </c>
      <c r="J44" s="11"/>
      <c r="K44" s="11">
        <f t="shared" si="1"/>
        <v>106120</v>
      </c>
      <c r="L44" s="11">
        <v>0</v>
      </c>
      <c r="M44" s="11">
        <v>0</v>
      </c>
      <c r="N44" s="11">
        <v>0</v>
      </c>
    </row>
    <row r="45" spans="1:14" ht="24" x14ac:dyDescent="0.25">
      <c r="A45" s="8" t="s">
        <v>80</v>
      </c>
      <c r="B45" s="9" t="s">
        <v>25</v>
      </c>
      <c r="C45" s="9" t="s">
        <v>81</v>
      </c>
      <c r="D45" s="10" t="s">
        <v>27</v>
      </c>
      <c r="E45" s="10">
        <v>91</v>
      </c>
      <c r="F45" s="11">
        <v>551445</v>
      </c>
      <c r="G45" s="12" t="s">
        <v>7</v>
      </c>
      <c r="H45" s="12">
        <v>4</v>
      </c>
      <c r="I45" s="11">
        <f t="shared" si="0"/>
        <v>551445</v>
      </c>
      <c r="J45" s="11"/>
      <c r="K45" s="11">
        <f t="shared" si="1"/>
        <v>2205780</v>
      </c>
      <c r="L45" s="11">
        <v>40989.08</v>
      </c>
      <c r="M45" s="11">
        <v>161803.98000000001</v>
      </c>
      <c r="N45" s="11">
        <v>40989.08</v>
      </c>
    </row>
    <row r="46" spans="1:14" ht="24" x14ac:dyDescent="0.25">
      <c r="A46" s="13" t="s">
        <v>82</v>
      </c>
      <c r="B46" s="13" t="s">
        <v>25</v>
      </c>
      <c r="C46" s="9" t="s">
        <v>83</v>
      </c>
      <c r="D46" s="10">
        <v>60</v>
      </c>
      <c r="E46" s="10" t="s">
        <v>30</v>
      </c>
      <c r="F46" s="11">
        <v>273069.5</v>
      </c>
      <c r="G46" s="12" t="s">
        <v>7</v>
      </c>
      <c r="H46" s="12">
        <v>4</v>
      </c>
      <c r="I46" s="11">
        <f t="shared" si="0"/>
        <v>273069.5</v>
      </c>
      <c r="J46" s="11"/>
      <c r="K46" s="11">
        <f t="shared" si="1"/>
        <v>1092278</v>
      </c>
      <c r="L46" s="11">
        <v>0</v>
      </c>
      <c r="M46" s="11">
        <v>0</v>
      </c>
      <c r="N46" s="11">
        <v>0</v>
      </c>
    </row>
    <row r="47" spans="1:14" ht="24" x14ac:dyDescent="0.25">
      <c r="A47" s="13" t="s">
        <v>60</v>
      </c>
      <c r="B47" s="13" t="s">
        <v>32</v>
      </c>
      <c r="C47" s="9" t="s">
        <v>61</v>
      </c>
      <c r="D47" s="10" t="s">
        <v>27</v>
      </c>
      <c r="E47" s="10">
        <v>14</v>
      </c>
      <c r="F47" s="11">
        <v>0</v>
      </c>
      <c r="G47" s="12" t="s">
        <v>7</v>
      </c>
      <c r="H47" s="12">
        <v>4</v>
      </c>
      <c r="I47" s="11">
        <f t="shared" si="0"/>
        <v>0</v>
      </c>
      <c r="J47" s="11"/>
      <c r="K47" s="11">
        <f t="shared" si="1"/>
        <v>0</v>
      </c>
      <c r="L47" s="11">
        <v>0</v>
      </c>
      <c r="M47" s="11">
        <v>0</v>
      </c>
      <c r="N47" s="11">
        <v>0</v>
      </c>
    </row>
    <row r="48" spans="1:14" ht="24" x14ac:dyDescent="0.25">
      <c r="A48" s="13" t="s">
        <v>84</v>
      </c>
      <c r="B48" s="13" t="s">
        <v>25</v>
      </c>
      <c r="C48" s="9" t="s">
        <v>85</v>
      </c>
      <c r="D48" s="10" t="s">
        <v>27</v>
      </c>
      <c r="E48" s="10">
        <v>14</v>
      </c>
      <c r="F48" s="11">
        <v>227400</v>
      </c>
      <c r="G48" s="12" t="s">
        <v>7</v>
      </c>
      <c r="H48" s="12">
        <v>4</v>
      </c>
      <c r="I48" s="11">
        <f t="shared" si="0"/>
        <v>227400</v>
      </c>
      <c r="J48" s="11"/>
      <c r="K48" s="11">
        <f t="shared" si="1"/>
        <v>909600</v>
      </c>
      <c r="L48" s="11">
        <v>0</v>
      </c>
      <c r="M48" s="11">
        <v>0</v>
      </c>
      <c r="N48" s="11">
        <v>0</v>
      </c>
    </row>
    <row r="49" spans="1:14" ht="15" x14ac:dyDescent="0.25">
      <c r="A49" s="13" t="s">
        <v>40</v>
      </c>
      <c r="B49" s="13" t="s">
        <v>25</v>
      </c>
      <c r="C49" s="9" t="s">
        <v>41</v>
      </c>
      <c r="D49" s="10" t="s">
        <v>27</v>
      </c>
      <c r="E49" s="10">
        <v>14</v>
      </c>
      <c r="F49" s="11">
        <v>0</v>
      </c>
      <c r="G49" s="12" t="s">
        <v>7</v>
      </c>
      <c r="H49" s="12">
        <v>8</v>
      </c>
      <c r="I49" s="11">
        <f t="shared" si="0"/>
        <v>0</v>
      </c>
      <c r="J49" s="11"/>
      <c r="K49" s="11">
        <f t="shared" si="1"/>
        <v>0</v>
      </c>
      <c r="L49" s="11">
        <v>0</v>
      </c>
      <c r="M49" s="11">
        <v>0</v>
      </c>
      <c r="N49" s="11">
        <v>0</v>
      </c>
    </row>
    <row r="50" spans="1:14" ht="24" x14ac:dyDescent="0.25">
      <c r="A50" s="13" t="s">
        <v>64</v>
      </c>
      <c r="B50" s="13" t="s">
        <v>32</v>
      </c>
      <c r="C50" s="9" t="s">
        <v>65</v>
      </c>
      <c r="D50" s="10" t="s">
        <v>27</v>
      </c>
      <c r="E50" s="10">
        <v>14</v>
      </c>
      <c r="F50" s="11">
        <v>0</v>
      </c>
      <c r="G50" s="12" t="s">
        <v>7</v>
      </c>
      <c r="H50" s="12">
        <v>4</v>
      </c>
      <c r="I50" s="11">
        <f t="shared" si="0"/>
        <v>0</v>
      </c>
      <c r="J50" s="11"/>
      <c r="K50" s="11">
        <f t="shared" si="1"/>
        <v>0</v>
      </c>
      <c r="L50" s="11">
        <v>0</v>
      </c>
      <c r="M50" s="11">
        <v>0</v>
      </c>
      <c r="N50" s="11">
        <v>0</v>
      </c>
    </row>
    <row r="51" spans="1:14" ht="24" x14ac:dyDescent="0.25">
      <c r="A51" s="13" t="s">
        <v>66</v>
      </c>
      <c r="B51" s="13" t="s">
        <v>25</v>
      </c>
      <c r="C51" s="9" t="s">
        <v>67</v>
      </c>
      <c r="D51" s="10">
        <v>60</v>
      </c>
      <c r="E51" s="10" t="s">
        <v>30</v>
      </c>
      <c r="F51" s="11">
        <v>476024</v>
      </c>
      <c r="G51" s="12" t="s">
        <v>7</v>
      </c>
      <c r="H51" s="12">
        <v>4</v>
      </c>
      <c r="I51" s="11">
        <f t="shared" si="0"/>
        <v>476024</v>
      </c>
      <c r="J51" s="11"/>
      <c r="K51" s="11">
        <f t="shared" si="1"/>
        <v>1904096</v>
      </c>
      <c r="L51" s="11">
        <v>0</v>
      </c>
      <c r="M51" s="11">
        <v>0</v>
      </c>
      <c r="N51" s="11">
        <v>0</v>
      </c>
    </row>
    <row r="52" spans="1:14" ht="24" x14ac:dyDescent="0.25">
      <c r="A52" s="13" t="s">
        <v>68</v>
      </c>
      <c r="B52" s="13" t="s">
        <v>32</v>
      </c>
      <c r="C52" s="9" t="s">
        <v>69</v>
      </c>
      <c r="D52" s="10" t="s">
        <v>27</v>
      </c>
      <c r="E52" s="10">
        <v>14</v>
      </c>
      <c r="F52" s="11">
        <v>0</v>
      </c>
      <c r="G52" s="12" t="s">
        <v>7</v>
      </c>
      <c r="H52" s="12">
        <v>4</v>
      </c>
      <c r="I52" s="11">
        <f t="shared" si="0"/>
        <v>0</v>
      </c>
      <c r="J52" s="11"/>
      <c r="K52" s="11">
        <f t="shared" si="1"/>
        <v>0</v>
      </c>
      <c r="L52" s="11">
        <v>0</v>
      </c>
      <c r="M52" s="11">
        <v>0</v>
      </c>
      <c r="N52" s="11">
        <v>0</v>
      </c>
    </row>
    <row r="53" spans="1:14" ht="24" x14ac:dyDescent="0.25">
      <c r="A53" s="13" t="s">
        <v>70</v>
      </c>
      <c r="B53" s="13" t="s">
        <v>25</v>
      </c>
      <c r="C53" s="9" t="s">
        <v>71</v>
      </c>
      <c r="D53" s="10">
        <v>60</v>
      </c>
      <c r="E53" s="10" t="s">
        <v>30</v>
      </c>
      <c r="F53" s="11">
        <v>0</v>
      </c>
      <c r="G53" s="12" t="s">
        <v>7</v>
      </c>
      <c r="H53" s="12">
        <v>4</v>
      </c>
      <c r="I53" s="11">
        <f t="shared" si="0"/>
        <v>0</v>
      </c>
      <c r="J53" s="11"/>
      <c r="K53" s="11">
        <f t="shared" si="1"/>
        <v>0</v>
      </c>
      <c r="L53" s="11">
        <v>0</v>
      </c>
      <c r="M53" s="11">
        <v>0</v>
      </c>
      <c r="N53" s="11">
        <v>0</v>
      </c>
    </row>
    <row r="54" spans="1:14" ht="15" x14ac:dyDescent="0.25">
      <c r="A54" s="13" t="s">
        <v>72</v>
      </c>
      <c r="B54" s="13" t="s">
        <v>25</v>
      </c>
      <c r="C54" s="9" t="s">
        <v>73</v>
      </c>
      <c r="D54" s="10" t="s">
        <v>27</v>
      </c>
      <c r="E54" s="10">
        <v>14</v>
      </c>
      <c r="F54" s="11">
        <v>0</v>
      </c>
      <c r="G54" s="12" t="s">
        <v>7</v>
      </c>
      <c r="H54" s="12">
        <v>4</v>
      </c>
      <c r="I54" s="11">
        <f t="shared" si="0"/>
        <v>0</v>
      </c>
      <c r="J54" s="11"/>
      <c r="K54" s="11">
        <f t="shared" si="1"/>
        <v>0</v>
      </c>
      <c r="L54" s="11">
        <v>0</v>
      </c>
      <c r="M54" s="11">
        <v>0</v>
      </c>
      <c r="N54" s="11">
        <v>0</v>
      </c>
    </row>
    <row r="55" spans="1:14" ht="15" x14ac:dyDescent="0.25">
      <c r="A55" s="13" t="s">
        <v>74</v>
      </c>
      <c r="B55" s="13" t="s">
        <v>25</v>
      </c>
      <c r="C55" s="9" t="s">
        <v>75</v>
      </c>
      <c r="D55" s="10" t="s">
        <v>27</v>
      </c>
      <c r="E55" s="10">
        <v>14</v>
      </c>
      <c r="F55" s="11">
        <v>94750</v>
      </c>
      <c r="G55" s="12" t="s">
        <v>7</v>
      </c>
      <c r="H55" s="12">
        <v>4</v>
      </c>
      <c r="I55" s="11">
        <f t="shared" si="0"/>
        <v>94750</v>
      </c>
      <c r="J55" s="11"/>
      <c r="K55" s="11">
        <f t="shared" si="1"/>
        <v>379000</v>
      </c>
      <c r="L55" s="11">
        <v>0</v>
      </c>
      <c r="M55" s="11">
        <v>0</v>
      </c>
      <c r="N55" s="11">
        <v>0</v>
      </c>
    </row>
    <row r="56" spans="1:14" ht="15" x14ac:dyDescent="0.25">
      <c r="A56" s="13" t="s">
        <v>76</v>
      </c>
      <c r="B56" s="13" t="s">
        <v>25</v>
      </c>
      <c r="C56" s="9" t="s">
        <v>77</v>
      </c>
      <c r="D56" s="10" t="s">
        <v>27</v>
      </c>
      <c r="E56" s="10">
        <v>42</v>
      </c>
      <c r="F56" s="11">
        <v>0</v>
      </c>
      <c r="G56" s="12" t="s">
        <v>7</v>
      </c>
      <c r="H56" s="12">
        <v>8</v>
      </c>
      <c r="I56" s="11">
        <f t="shared" si="0"/>
        <v>0</v>
      </c>
      <c r="J56" s="11"/>
      <c r="K56" s="11">
        <f t="shared" si="1"/>
        <v>0</v>
      </c>
      <c r="L56" s="11">
        <v>0</v>
      </c>
      <c r="M56" s="11">
        <v>0</v>
      </c>
      <c r="N56" s="11">
        <v>0</v>
      </c>
    </row>
    <row r="57" spans="1:14" ht="15" x14ac:dyDescent="0.25">
      <c r="A57" s="13" t="s">
        <v>86</v>
      </c>
      <c r="B57" s="13" t="s">
        <v>25</v>
      </c>
      <c r="C57" s="9" t="s">
        <v>87</v>
      </c>
      <c r="D57" s="10" t="s">
        <v>27</v>
      </c>
      <c r="E57" s="10">
        <v>42</v>
      </c>
      <c r="F57" s="11">
        <v>0</v>
      </c>
      <c r="G57" s="12" t="s">
        <v>7</v>
      </c>
      <c r="H57" s="12">
        <v>4</v>
      </c>
      <c r="I57" s="11">
        <f t="shared" si="0"/>
        <v>0</v>
      </c>
      <c r="J57" s="11"/>
      <c r="K57" s="11">
        <f t="shared" si="1"/>
        <v>0</v>
      </c>
      <c r="L57" s="11">
        <v>0</v>
      </c>
      <c r="M57" s="11">
        <v>0</v>
      </c>
      <c r="N57" s="11">
        <v>0</v>
      </c>
    </row>
    <row r="58" spans="1:14" ht="15" x14ac:dyDescent="0.25">
      <c r="A58" s="8" t="s">
        <v>88</v>
      </c>
      <c r="B58" s="9" t="s">
        <v>25</v>
      </c>
      <c r="C58" s="9" t="s">
        <v>89</v>
      </c>
      <c r="D58" s="10" t="s">
        <v>27</v>
      </c>
      <c r="E58" s="10">
        <v>14</v>
      </c>
      <c r="F58" s="11">
        <v>75421</v>
      </c>
      <c r="G58" s="12" t="s">
        <v>7</v>
      </c>
      <c r="H58" s="12">
        <v>24</v>
      </c>
      <c r="I58" s="11">
        <f t="shared" si="0"/>
        <v>75421</v>
      </c>
      <c r="J58" s="11"/>
      <c r="K58" s="11">
        <f t="shared" si="1"/>
        <v>1810104</v>
      </c>
      <c r="L58" s="11">
        <v>21232.52</v>
      </c>
      <c r="M58" s="11">
        <v>120336.59</v>
      </c>
      <c r="N58" s="11">
        <v>21232.52</v>
      </c>
    </row>
    <row r="59" spans="1:14" s="4" customFormat="1" ht="24" x14ac:dyDescent="0.25">
      <c r="A59" s="14" t="s">
        <v>94</v>
      </c>
      <c r="B59" s="9"/>
      <c r="C59" s="9" t="s">
        <v>95</v>
      </c>
      <c r="D59" s="10"/>
      <c r="E59" s="10"/>
      <c r="F59" s="11"/>
      <c r="G59" s="12"/>
      <c r="H59" s="12">
        <v>1</v>
      </c>
      <c r="I59" s="11"/>
      <c r="J59" s="11"/>
      <c r="K59" s="11"/>
      <c r="L59" s="11"/>
      <c r="M59" s="11"/>
      <c r="N59" s="11"/>
    </row>
  </sheetData>
  <mergeCells count="15">
    <mergeCell ref="A11:N12"/>
    <mergeCell ref="A13:B13"/>
    <mergeCell ref="A2:N2"/>
    <mergeCell ref="A3:C3"/>
    <mergeCell ref="A4:C4"/>
    <mergeCell ref="A5:C5"/>
    <mergeCell ref="A6:C6"/>
    <mergeCell ref="A7:C7"/>
    <mergeCell ref="A8:C8"/>
    <mergeCell ref="M3:N3"/>
    <mergeCell ref="M4:N4"/>
    <mergeCell ref="M5:N5"/>
    <mergeCell ref="M6:N6"/>
    <mergeCell ref="M7:N7"/>
    <mergeCell ref="M8:N8"/>
  </mergeCells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CS</cp:lastModifiedBy>
  <dcterms:created xsi:type="dcterms:W3CDTF">2021-07-22T06:00:41Z</dcterms:created>
  <dcterms:modified xsi:type="dcterms:W3CDTF">2022-10-12T10:05:43Z</dcterms:modified>
</cp:coreProperties>
</file>